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Check_Register" sheetId="2" state="visible" r:id="rId4"/>
    <sheet name="Verdict_Guide" sheetId="3" state="visible" r:id="rId5"/>
    <sheet name="Logic_Tests" sheetId="4" state="visible" r:id="rId6"/>
    <sheet name="List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<sst xmlns="http://schemas.openxmlformats.org/spreadsheetml/2006/main" count="272" uniqueCount="184">
  <si>
    <t xml:space="preserve">SaaS AI Assurance-Scope Check</t>
  </si>
  <si>
    <t xml:space="preserve">A free governance tool from AI for U&amp;I (aiforui.org). Author: Ramya Amballa.</t>
  </si>
  <si>
    <t xml:space="preserve">Purpose</t>
  </si>
  <si>
    <t xml:space="preserve">Reconcile what a SaaS provider's assurance (SOC 2 report, ISO certificate) actually says about one specific AI feature, before you rely on it. One row per AI feature.</t>
  </si>
  <si>
    <t xml:space="preserve">Who uses it</t>
  </si>
  <si>
    <t xml:space="preserve">TPRM leads, CISOs, technology-risk reviewers and internal audit, at vendor onboarding, at renewal, and whenever a provider adds an AI feature to a platform you already use.</t>
  </si>
  <si>
    <t xml:space="preserve">The chain it follows</t>
  </si>
  <si>
    <t xml:space="preserve">What the AI feature does &gt; what data it involves &gt; who processes it &gt; what the contract permits &gt; what the assurance covers &gt; what evidence establishes that coverage &gt; what remains unverified &gt; what decision follows. The columns run in that order.</t>
  </si>
  <si>
    <t xml:space="preserve">Three questions, kept apart</t>
  </si>
  <si>
    <t xml:space="preserve">1. When was the assurance issued? Answered by the report period or certificate dates. A timeline fact.
2. What does the assurance say it covers? Answered by the system description or scope statement.
3. Does that coverage establish anything about this AI feature? Answered only by feature-specific verification.
An answer to the first is never an answer to the second or third.</t>
  </si>
  <si>
    <t xml:space="preserve">Evidence date sits beside the verdict</t>
  </si>
  <si>
    <t xml:space="preserve">Each verdict has its evidence reference and evidence date immediately to its left. A current certificate is not current evidence for a newer feature. Record the date of the evidence you actually relied on, every time.</t>
  </si>
  <si>
    <t xml:space="preserve">SOC 2 and ISO are separate</t>
  </si>
  <si>
    <t xml:space="preserve">Each instrument gets its own scope finding, evidence, evidence date, verdict and check. There is no combined verdict. They usually have different evidence problems.</t>
  </si>
  <si>
    <t xml:space="preserve">The five verdicts</t>
  </si>
  <si>
    <t xml:space="preserve">Covered and evidenced. Covered in principle, not evidenced. Outside report period. Outside stated scope. Scope unclear. See Verdict_Guide for what each means and what it does not.</t>
  </si>
  <si>
    <t xml:space="preserve">Timeline columns</t>
  </si>
  <si>
    <t xml:space="preserve">'SOC 2 timeline' and 'ISO timeline' compare dates only. They state a timeline fact. They are not a coverage conclusion. 'Period ends before launch' does not mean the feature is not covered.</t>
  </si>
  <si>
    <t xml:space="preserve">Check columns</t>
  </si>
  <si>
    <t xml:space="preserve">Each check flags entries that contradict each other (for example, 'Covered and evidenced' with evidence dated before the feature existed). 'OK' means the row is internally consistent. It does not mean the feature is assured. Logic_Tests shows every check rule with an example.</t>
  </si>
  <si>
    <t xml:space="preserve">How to fill in a row</t>
  </si>
  <si>
    <t xml:space="preserve">Work left to right. Fill the launch date first. Record what you have seen, not what you were told. If you have not read the system description or scope statement, choose 'Not examined'. Leave a verdict blank until you can justify it. Use 'Not established' rather than guessing.</t>
  </si>
  <si>
    <t xml:space="preserve">Disabling a feature</t>
  </si>
  <si>
    <t xml:space="preserve">A provider's disable or opt-out control is a restriction. It is not containment until you have evidence that it stops the underlying data flow. Use the 'Disable / opt-out effect' column to record which position you are in.</t>
  </si>
  <si>
    <t xml:space="preserve">Not a certification tool</t>
  </si>
  <si>
    <t xml:space="preserve">This is an evidence-reconciliation tool. It does not certify, rate or audit the provider, and it does not assess the quality of the provider's controls. It records what the assurance covers and what evidence supports reliance. It is not legal advice, and it does not decide whether any regulatory requirement is met. Where a regulatory reference matters, verify it with your Legal and Compliance function.</t>
  </si>
  <si>
    <t xml:space="preserve">On-screen use</t>
  </si>
  <si>
    <t xml:space="preserve">Designed for on-screen use. Wide-format printing may reduce readability.</t>
  </si>
  <si>
    <t xml:space="preserve">Sheets</t>
  </si>
  <si>
    <t xml:space="preserve">Check_Register: the working sheet. 12 blank rows with formulas.
Verdict_Guide: the five verdicts, common mistakes.
Logic_Tests: the check rules, tested.
Lists: dropdown values.</t>
  </si>
  <si>
    <t xml:space="preserve">SaaS AI Assurance-Scope Check: register</t>
  </si>
  <si>
    <t xml:space="preserve">One row per AI feature. Blue cells are inputs. Timeline and check columns are formulas. A timeline is a fact, not a coverage conclusion. 'OK' in a check column means the row is internally consistent, not that the feature is assured.</t>
  </si>
  <si>
    <t xml:space="preserve">FEATURE</t>
  </si>
  <si>
    <t xml:space="preserve">DATA AND PROCESSING</t>
  </si>
  <si>
    <t xml:space="preserve">CONTRACT</t>
  </si>
  <si>
    <t xml:space="preserve">SOC 2 ASSURANCE</t>
  </si>
  <si>
    <t xml:space="preserve">ISO ASSURANCE</t>
  </si>
  <si>
    <t xml:space="preserve">WHAT REMAINS UNVERIFIED</t>
  </si>
  <si>
    <t xml:space="preserve">DECISION</t>
  </si>
  <si>
    <t xml:space="preserve">Ref</t>
  </si>
  <si>
    <t xml:space="preserve">AI feature</t>
  </si>
  <si>
    <t xml:space="preserve">Intended purpose</t>
  </si>
  <si>
    <t xml:space="preserve">AI feature launch date</t>
  </si>
  <si>
    <t xml:space="preserve">Data involved</t>
  </si>
  <si>
    <t xml:space="preserve">Model / processing provider</t>
  </si>
  <si>
    <t xml:space="preserve">Sub-processor status</t>
  </si>
  <si>
    <t xml:space="preserve">Contractual permission</t>
  </si>
  <si>
    <t xml:space="preserve">SOC 2 period end date</t>
  </si>
  <si>
    <t xml:space="preserve">SOC 2 system description / scope</t>
  </si>
  <si>
    <t xml:space="preserve">SOC 2 timeline (fact only, not a coverage conclusion)</t>
  </si>
  <si>
    <t xml:space="preserve">SOC 2 evidence reviewed</t>
  </si>
  <si>
    <t xml:space="preserve">SOC 2 evidence date</t>
  </si>
  <si>
    <t xml:space="preserve">SOC 2 verdict</t>
  </si>
  <si>
    <t xml:space="preserve">SOC 2 check</t>
  </si>
  <si>
    <t xml:space="preserve">ISO certificate issue date</t>
  </si>
  <si>
    <t xml:space="preserve">ISO last surveillance audit date</t>
  </si>
  <si>
    <t xml:space="preserve">ISO scope</t>
  </si>
  <si>
    <t xml:space="preserve">ISO timeline (fact only, not a coverage conclusion)</t>
  </si>
  <si>
    <t xml:space="preserve">ISO evidence reviewed</t>
  </si>
  <si>
    <t xml:space="preserve">ISO evidence date</t>
  </si>
  <si>
    <t xml:space="preserve">ISO verdict</t>
  </si>
  <si>
    <t xml:space="preserve">ISO check</t>
  </si>
  <si>
    <t xml:space="preserve">Active in our environment</t>
  </si>
  <si>
    <t xml:space="preserve">Data-flow verification</t>
  </si>
  <si>
    <t xml:space="preserve">Disable / opt-out effect</t>
  </si>
  <si>
    <t xml:space="preserve">Open question</t>
  </si>
  <si>
    <t xml:space="preserve">Owner</t>
  </si>
  <si>
    <t xml:space="preserve">Decision</t>
  </si>
  <si>
    <t xml:space="preserve">Review / renewal date</t>
  </si>
  <si>
    <t xml:space="preserve">AI-01</t>
  </si>
  <si>
    <t xml:space="preserve">AI-02</t>
  </si>
  <si>
    <t xml:space="preserve">AI-03</t>
  </si>
  <si>
    <t xml:space="preserve">AI-04</t>
  </si>
  <si>
    <t xml:space="preserve">AI-05</t>
  </si>
  <si>
    <t xml:space="preserve">AI-06</t>
  </si>
  <si>
    <t xml:space="preserve">AI-07</t>
  </si>
  <si>
    <t xml:space="preserve">AI-08</t>
  </si>
  <si>
    <t xml:space="preserve">AI-09</t>
  </si>
  <si>
    <t xml:space="preserve">AI-10</t>
  </si>
  <si>
    <t xml:space="preserve">AI-11</t>
  </si>
  <si>
    <t xml:space="preserve">AI-12</t>
  </si>
  <si>
    <t xml:space="preserve">Verdict guide</t>
  </si>
  <si>
    <t xml:space="preserve">Use the same five verdicts for SOC 2 and ISO, separately. A verdict describes your evidence position for one feature, not the quality of the provider.</t>
  </si>
  <si>
    <t xml:space="preserve">Verdict</t>
  </si>
  <si>
    <t xml:space="preserve">Means</t>
  </si>
  <si>
    <t xml:space="preserve">Does not mean</t>
  </si>
  <si>
    <t xml:space="preserve">Typical evidence</t>
  </si>
  <si>
    <t xml:space="preserve">Typical next step</t>
  </si>
  <si>
    <t xml:space="preserve">Covered and evidenced</t>
  </si>
  <si>
    <t xml:space="preserve">The scope names the feature, and you hold dated evidence, tested over a period that includes the feature, that supports reliance.</t>
  </si>
  <si>
    <t xml:space="preserve">That the feature is safe or compliant. It means this assurance supports reliance for this feature.</t>
  </si>
  <si>
    <t xml:space="preserve">Report or certificate whose scope names the feature, with an evidence date after launch.</t>
  </si>
  <si>
    <t xml:space="preserve">Record the evidence reference and date. Set the next review date.</t>
  </si>
  <si>
    <t xml:space="preserve">Covered in principle, not evidenced</t>
  </si>
  <si>
    <t xml:space="preserve">The scope wording appears broad enough to reach the feature, but you have no dated evidence that it was tested for the feature.</t>
  </si>
  <si>
    <t xml:space="preserve">That the feature has been audited.</t>
  </si>
  <si>
    <t xml:space="preserve">Scope statement with general wording. No feature-specific testing seen.</t>
  </si>
  <si>
    <t xml:space="preserve">Ask the provider for the evidence, or a later-period report.</t>
  </si>
  <si>
    <t xml:space="preserve">Outside report period</t>
  </si>
  <si>
    <t xml:space="preserve">The report period or certificate dates ended before the feature existed.</t>
  </si>
  <si>
    <t xml:space="preserve">That the feature is outside the stated scope. Scope is a separate question.</t>
  </si>
  <si>
    <t xml:space="preserve">Report period page or certificate dates compared with the launch date.</t>
  </si>
  <si>
    <t xml:space="preserve">Read the scope. Ask about a later report, or bridging evidence and its source.</t>
  </si>
  <si>
    <t xml:space="preserve">Outside stated scope</t>
  </si>
  <si>
    <t xml:space="preserve">The scope or system description explicitly excludes the feature.</t>
  </si>
  <si>
    <t xml:space="preserve">That the provider's controls are weak.</t>
  </si>
  <si>
    <t xml:space="preserve">Scope statement or system description that names an exclusion.</t>
  </si>
  <si>
    <t xml:space="preserve">Decide whether you can rely on anything else for this feature. Record the gap.</t>
  </si>
  <si>
    <t xml:space="preserve">Scope unclear</t>
  </si>
  <si>
    <t xml:space="preserve">You have not read the scope, or it does not mention the feature either way.</t>
  </si>
  <si>
    <t xml:space="preserve">That the feature is covered or excluded.</t>
  </si>
  <si>
    <t xml:space="preserve">Certificate face only, or a summary that omits the scope.</t>
  </si>
  <si>
    <t xml:space="preserve">Obtain the full report or scope statement and re-assess.</t>
  </si>
  <si>
    <t xml:space="preserve">Common mistakes</t>
  </si>
  <si>
    <t xml:space="preserve">1.</t>
  </si>
  <si>
    <t xml:space="preserve">Treating a current certificate or report as current evidence for a newer feature.</t>
  </si>
  <si>
    <t xml:space="preserve">2.</t>
  </si>
  <si>
    <t xml:space="preserve">Reading 'Outside report period' as 'not covered'. The first is a timeline fact. The second needs the scope and feature-specific evidence.</t>
  </si>
  <si>
    <t xml:space="preserve">3.</t>
  </si>
  <si>
    <t xml:space="preserve">Merging SOC 2 and ISO into one assurance view. They have different periods, scopes and evidence.</t>
  </si>
  <si>
    <t xml:space="preserve">4.</t>
  </si>
  <si>
    <t xml:space="preserve">Accepting a bridge letter as equivalent to an auditor's opinion. It is a management statement. Weight it accordingly.</t>
  </si>
  <si>
    <t xml:space="preserve">5.</t>
  </si>
  <si>
    <t xml:space="preserve">Treating a provider's disable switch as containment before you have evidence that it stops the data flow.</t>
  </si>
  <si>
    <t xml:space="preserve">6.</t>
  </si>
  <si>
    <t xml:space="preserve">Recording what the provider told you as if you had verified it. Use 'Documented by provider only'.</t>
  </si>
  <si>
    <t xml:space="preserve">Logic tests for the check columns</t>
  </si>
  <si>
    <t xml:space="preserve">Each row feeds the same check formula the register uses and compares the result with the expected message. Dates are generic examples.</t>
  </si>
  <si>
    <t xml:space="preserve">Result:</t>
  </si>
  <si>
    <t xml:space="preserve">#</t>
  </si>
  <si>
    <t xml:space="preserve">Instrument</t>
  </si>
  <si>
    <t xml:space="preserve">Launch date</t>
  </si>
  <si>
    <t xml:space="preserve">Period end / issue date</t>
  </si>
  <si>
    <t xml:space="preserve">ISO last audit</t>
  </si>
  <si>
    <t xml:space="preserve">Scope finding</t>
  </si>
  <si>
    <t xml:space="preserve">Evidence reviewed</t>
  </si>
  <si>
    <t xml:space="preserve">Evidence date</t>
  </si>
  <si>
    <t xml:space="preserve">Expected result</t>
  </si>
  <si>
    <t xml:space="preserve">Actual result</t>
  </si>
  <si>
    <t xml:space="preserve">Test</t>
  </si>
  <si>
    <t xml:space="preserve">SOC 2</t>
  </si>
  <si>
    <t xml:space="preserve">Names the feature</t>
  </si>
  <si>
    <t xml:space="preserve">Ref A</t>
  </si>
  <si>
    <t xml:space="preserve">Verdict needed</t>
  </si>
  <si>
    <t xml:space="preserve">Enter launch date and period end</t>
  </si>
  <si>
    <t xml:space="preserve">OK</t>
  </si>
  <si>
    <t xml:space="preserve">Not examined</t>
  </si>
  <si>
    <t xml:space="preserve">CHECK: scope does not name the feature</t>
  </si>
  <si>
    <t xml:space="preserve">CHECK: evidence reference and date required</t>
  </si>
  <si>
    <t xml:space="preserve">CHECK: evidence dated before feature launch</t>
  </si>
  <si>
    <t xml:space="preserve">CHECK: period ends before launch. Name the later evidence relied on</t>
  </si>
  <si>
    <t xml:space="preserve">CHECK: period includes or follows launch</t>
  </si>
  <si>
    <t xml:space="preserve">Excludes the feature</t>
  </si>
  <si>
    <t xml:space="preserve">CHECK: scope not recorded as excluding the feature</t>
  </si>
  <si>
    <t xml:space="preserve">Does not mention the feature</t>
  </si>
  <si>
    <t xml:space="preserve">ISO</t>
  </si>
  <si>
    <t xml:space="preserve">Ref B</t>
  </si>
  <si>
    <t xml:space="preserve">CHECK: issue or audit date follows launch</t>
  </si>
  <si>
    <t xml:space="preserve">CHECK: issue and last audit before launch. Name the later evidence relied on</t>
  </si>
  <si>
    <t xml:space="preserve">Enter launch date and issue date</t>
  </si>
  <si>
    <t xml:space="preserve">T1</t>
  </si>
  <si>
    <t xml:space="preserve">Period ends before launch</t>
  </si>
  <si>
    <t xml:space="preserve">T2</t>
  </si>
  <si>
    <t xml:space="preserve">Period includes or follows launch</t>
  </si>
  <si>
    <t xml:space="preserve">T3</t>
  </si>
  <si>
    <t xml:space="preserve">Issue and last audit before launch</t>
  </si>
  <si>
    <t xml:space="preserve">T4</t>
  </si>
  <si>
    <t xml:space="preserve">Issue or audit date follows launch</t>
  </si>
  <si>
    <t xml:space="preserve">Dropdown values. Edit with care: the check formulas depend on the Verdict and Scope finding wording.</t>
  </si>
  <si>
    <t xml:space="preserve">Listed</t>
  </si>
  <si>
    <t xml:space="preserve">Permits</t>
  </si>
  <si>
    <t xml:space="preserve">Not established</t>
  </si>
  <si>
    <t xml:space="preserve">Not verified</t>
  </si>
  <si>
    <t xml:space="preserve">Decision pending</t>
  </si>
  <si>
    <t xml:space="preserve">Not listed</t>
  </si>
  <si>
    <t xml:space="preserve">Prohibits</t>
  </si>
  <si>
    <t xml:space="preserve">Not active</t>
  </si>
  <si>
    <t xml:space="preserve">Documented by provider only</t>
  </si>
  <si>
    <t xml:space="preserve">Continue</t>
  </si>
  <si>
    <t xml:space="preserve">Silent</t>
  </si>
  <si>
    <t xml:space="preserve">Active</t>
  </si>
  <si>
    <t xml:space="preserve">Independently verified</t>
  </si>
  <si>
    <t xml:space="preserve">Restrict pending verification</t>
  </si>
  <si>
    <t xml:space="preserve">Exit</t>
  </si>
</sst>
</file>

<file path=xl/styles.xml><?xml version="1.0" encoding="utf-8"?>
<styleSheet xmlns="http://schemas.openxmlformats.org/spreadsheetml/2006/main">
  <numFmts count="2">
    <numFmt numFmtId="164" formatCode="General"/>
    <numFmt numFmtId="165" formatCode="dd\-mmm\-yy"/>
  </numFmts>
  <fonts count="11">
    <font>
      <sz val="11"/>
      <color theme="1"/>
      <name val="Calibri"/>
      <family val="2"/>
      <charset val="1"/>
    </font>
    <font>
      <sz val="10"/>
      <name val="Arial"/>
      <family val="0"/>
    </font>
    <font>
      <sz val="10"/>
      <name val="Arial"/>
      <family val="0"/>
    </font>
    <font>
      <sz val="10"/>
      <name val="Arial"/>
      <family val="0"/>
    </font>
    <font>
      <b val="true"/>
      <sz val="14"/>
      <color rgb="FF1F3A5F"/>
      <name val="Arial"/>
      <family val="0"/>
      <charset val="1"/>
    </font>
    <font>
      <i val="true"/>
      <sz val="9"/>
      <name val="Arial"/>
      <family val="0"/>
      <charset val="1"/>
    </font>
    <font>
      <b val="true"/>
      <sz val="9"/>
      <name val="Arial"/>
      <family val="0"/>
      <charset val="1"/>
    </font>
    <font>
      <sz val="9"/>
      <name val="Arial"/>
      <family val="0"/>
      <charset val="1"/>
    </font>
    <font>
      <b val="true"/>
      <sz val="9"/>
      <color rgb="FFFFFFFF"/>
      <name val="Arial"/>
      <family val="0"/>
      <charset val="1"/>
    </font>
    <font>
      <b val="true"/>
      <sz val="10"/>
      <color rgb="FFFFFFFF"/>
      <name val="Arial"/>
      <family val="0"/>
      <charset val="1"/>
    </font>
    <font>
      <sz val="9"/>
      <color rgb="FF0000FF"/>
      <name val="Arial"/>
      <family val="0"/>
      <charset val="1"/>
    </font>
  </fonts>
  <fills count="9">
    <fill>
      <patternFill patternType="none"/>
    </fill>
    <fill>
      <patternFill patternType="gray125"/>
    </fill>
    <fill>
      <patternFill patternType="solid">
        <fgColor rgb="FF2F5D8A"/>
        <bgColor rgb="FF28507A"/>
      </patternFill>
    </fill>
    <fill>
      <patternFill patternType="solid">
        <fgColor rgb="FF3B7A78"/>
        <bgColor rgb="FF2F5D8A"/>
      </patternFill>
    </fill>
    <fill>
      <patternFill patternType="solid">
        <fgColor rgb="FF6B5B95"/>
        <bgColor rgb="FF5A5A5A"/>
      </patternFill>
    </fill>
    <fill>
      <patternFill patternType="solid">
        <fgColor rgb="FF1F3A5F"/>
        <bgColor rgb="FF333333"/>
      </patternFill>
    </fill>
    <fill>
      <patternFill patternType="solid">
        <fgColor rgb="FF28507A"/>
        <bgColor rgb="FF2F5D8A"/>
      </patternFill>
    </fill>
    <fill>
      <patternFill patternType="solid">
        <fgColor rgb="FF8A5A2F"/>
        <bgColor rgb="FF5A5A5A"/>
      </patternFill>
    </fill>
    <fill>
      <patternFill patternType="solid">
        <fgColor rgb="FF5A5A5A"/>
        <bgColor rgb="FF6B5B95"/>
      </patternFill>
    </fill>
  </fills>
  <borders count="2">
    <border diagonalUp="false" diagonalDown="false">
      <left/>
      <right/>
      <top/>
      <bottom/>
      <diagonal/>
    </border>
    <border diagonalUp="false" diagonalDown="false">
      <left style="thin">
        <color rgb="FFB0B7C3"/>
      </left>
      <right style="thin">
        <color rgb="FFB0B7C3"/>
      </right>
      <top style="thin">
        <color rgb="FFB0B7C3"/>
      </top>
      <bottom style="thin">
        <color rgb="FFB0B7C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bottom" textRotation="0" wrapText="true" indent="0" shrinkToFit="false"/>
      <protection locked="true" hidden="false"/>
    </xf>
    <xf numFmtId="164" fontId="8" fillId="2" borderId="0" xfId="0" applyFont="true" applyBorder="true" applyAlignment="true" applyProtection="false">
      <alignment horizontal="center" vertical="bottom" textRotation="0" wrapText="false" indent="0" shrinkToFit="false"/>
      <protection locked="true" hidden="false"/>
    </xf>
    <xf numFmtId="164" fontId="8" fillId="3" borderId="0" xfId="0" applyFont="true" applyBorder="true" applyAlignment="true" applyProtection="false">
      <alignment horizontal="center" vertical="bottom" textRotation="0" wrapText="false" indent="0" shrinkToFit="false"/>
      <protection locked="true" hidden="false"/>
    </xf>
    <xf numFmtId="164" fontId="8" fillId="4" borderId="0" xfId="0" applyFont="true" applyBorder="false" applyAlignment="true" applyProtection="false">
      <alignment horizontal="center" vertical="bottom" textRotation="0" wrapText="false" indent="0" shrinkToFit="false"/>
      <protection locked="true" hidden="false"/>
    </xf>
    <xf numFmtId="164" fontId="8" fillId="5" borderId="0" xfId="0" applyFont="true" applyBorder="true" applyAlignment="true" applyProtection="false">
      <alignment horizontal="center" vertical="bottom" textRotation="0" wrapText="false" indent="0" shrinkToFit="false"/>
      <protection locked="true" hidden="false"/>
    </xf>
    <xf numFmtId="164" fontId="8" fillId="6" borderId="0" xfId="0" applyFont="true" applyBorder="true" applyAlignment="true" applyProtection="false">
      <alignment horizontal="center" vertical="bottom" textRotation="0" wrapText="false" indent="0" shrinkToFit="false"/>
      <protection locked="true" hidden="false"/>
    </xf>
    <xf numFmtId="164" fontId="8" fillId="7" borderId="0" xfId="0" applyFont="true" applyBorder="true" applyAlignment="true" applyProtection="false">
      <alignment horizontal="center" vertical="bottom" textRotation="0" wrapText="false" indent="0" shrinkToFit="false"/>
      <protection locked="true" hidden="false"/>
    </xf>
    <xf numFmtId="164" fontId="8" fillId="8" borderId="0" xfId="0" applyFont="true" applyBorder="true" applyAlignment="true" applyProtection="false">
      <alignment horizontal="center" vertical="bottom" textRotation="0" wrapText="false" indent="0" shrinkToFit="false"/>
      <protection locked="true" hidden="false"/>
    </xf>
    <xf numFmtId="164" fontId="9" fillId="5" borderId="1" xfId="0" applyFont="true" applyBorder="true" applyAlignment="true" applyProtection="false">
      <alignment horizontal="general" vertical="center"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5" fontId="10"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9" fillId="5"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F8D7DA"/>
        </patternFill>
      </fill>
    </dxf>
    <dxf>
      <fill>
        <patternFill>
          <bgColor rgb="FFDFF0D8"/>
        </patternFill>
      </fill>
    </dxf>
    <dxf>
      <fill>
        <patternFill>
          <bgColor rgb="FFFFF3CD"/>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5A2F"/>
      <rgbColor rgb="FF800080"/>
      <rgbColor rgb="FF008080"/>
      <rgbColor rgb="FFB0B7C3"/>
      <rgbColor rgb="FF5A5A5A"/>
      <rgbColor rgb="FF9999FF"/>
      <rgbColor rgb="FF993366"/>
      <rgbColor rgb="FFFFF3CD"/>
      <rgbColor rgb="FFCCFFFF"/>
      <rgbColor rgb="FF660066"/>
      <rgbColor rgb="FFFF8080"/>
      <rgbColor rgb="FF2F5D8A"/>
      <rgbColor rgb="FFCCCCFF"/>
      <rgbColor rgb="FF000080"/>
      <rgbColor rgb="FFFF00FF"/>
      <rgbColor rgb="FFFFFF00"/>
      <rgbColor rgb="FF00FFFF"/>
      <rgbColor rgb="FF800080"/>
      <rgbColor rgb="FF800000"/>
      <rgbColor rgb="FF008080"/>
      <rgbColor rgb="FF0000FF"/>
      <rgbColor rgb="FF00CCFF"/>
      <rgbColor rgb="FFCCFFFF"/>
      <rgbColor rgb="FFDFF0D8"/>
      <rgbColor rgb="FFFFFF99"/>
      <rgbColor rgb="FF99CCFF"/>
      <rgbColor rgb="FFFF99CC"/>
      <rgbColor rgb="FFCC99FF"/>
      <rgbColor rgb="FFF8D7DA"/>
      <rgbColor rgb="FF3366FF"/>
      <rgbColor rgb="FF33CCCC"/>
      <rgbColor rgb="FF99CC00"/>
      <rgbColor rgb="FFFFCC00"/>
      <rgbColor rgb="FFFF9900"/>
      <rgbColor rgb="FFFF6600"/>
      <rgbColor rgb="FF6B5B95"/>
      <rgbColor rgb="FF969696"/>
      <rgbColor rgb="FF1F3A5F"/>
      <rgbColor rgb="FF3B7A78"/>
      <rgbColor rgb="FF003300"/>
      <rgbColor rgb="FF333300"/>
      <rgbColor rgb="FF993300"/>
      <rgbColor rgb="FF993366"/>
      <rgbColor rgb="FF28507A"/>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12"/>
  </cols>
  <sheetData>
    <row r="1" customFormat="false" ht="17.35" hidden="false" customHeight="false" outlineLevel="0" collapsed="false">
      <c r="A1" s="1" t="s">
        <v>0</v>
      </c>
    </row>
    <row r="2" customFormat="false" ht="15" hidden="false" customHeight="false" outlineLevel="0" collapsed="false">
      <c r="A2" s="2" t="s">
        <v>1</v>
      </c>
    </row>
    <row r="4" customFormat="false" ht="28.5" hidden="false" customHeight="true" outlineLevel="0" collapsed="false">
      <c r="A4" s="3" t="s">
        <v>2</v>
      </c>
      <c r="B4" s="4" t="s">
        <v>3</v>
      </c>
    </row>
    <row r="5" customFormat="false" ht="28.5" hidden="false" customHeight="true" outlineLevel="0" collapsed="false">
      <c r="A5" s="3" t="s">
        <v>4</v>
      </c>
      <c r="B5" s="4" t="s">
        <v>5</v>
      </c>
    </row>
    <row r="6" customFormat="false" ht="28.5" hidden="false" customHeight="true" outlineLevel="0" collapsed="false">
      <c r="A6" s="3" t="s">
        <v>6</v>
      </c>
      <c r="B6" s="4" t="s">
        <v>7</v>
      </c>
    </row>
    <row r="7" customFormat="false" ht="54" hidden="false" customHeight="true" outlineLevel="0" collapsed="false">
      <c r="A7" s="3" t="s">
        <v>8</v>
      </c>
      <c r="B7" s="4" t="s">
        <v>9</v>
      </c>
    </row>
    <row r="8" customFormat="false" ht="28.5" hidden="false" customHeight="true" outlineLevel="0" collapsed="false">
      <c r="A8" s="3" t="s">
        <v>10</v>
      </c>
      <c r="B8" s="4" t="s">
        <v>11</v>
      </c>
    </row>
    <row r="9" customFormat="false" ht="28.5" hidden="false" customHeight="true" outlineLevel="0" collapsed="false">
      <c r="A9" s="3" t="s">
        <v>12</v>
      </c>
      <c r="B9" s="4" t="s">
        <v>13</v>
      </c>
    </row>
    <row r="10" customFormat="false" ht="28.5" hidden="false" customHeight="true" outlineLevel="0" collapsed="false">
      <c r="A10" s="3" t="s">
        <v>14</v>
      </c>
      <c r="B10" s="4" t="s">
        <v>15</v>
      </c>
    </row>
    <row r="11" customFormat="false" ht="28.5" hidden="false" customHeight="true" outlineLevel="0" collapsed="false">
      <c r="A11" s="3" t="s">
        <v>16</v>
      </c>
      <c r="B11" s="4" t="s">
        <v>17</v>
      </c>
    </row>
    <row r="12" customFormat="false" ht="41.25" hidden="false" customHeight="true" outlineLevel="0" collapsed="false">
      <c r="A12" s="3" t="s">
        <v>18</v>
      </c>
      <c r="B12" s="4" t="s">
        <v>19</v>
      </c>
    </row>
    <row r="13" customFormat="false" ht="41.25" hidden="false" customHeight="true" outlineLevel="0" collapsed="false">
      <c r="A13" s="3" t="s">
        <v>20</v>
      </c>
      <c r="B13" s="4" t="s">
        <v>21</v>
      </c>
    </row>
    <row r="14" customFormat="false" ht="28.5" hidden="false" customHeight="true" outlineLevel="0" collapsed="false">
      <c r="A14" s="3" t="s">
        <v>22</v>
      </c>
      <c r="B14" s="4" t="s">
        <v>23</v>
      </c>
    </row>
    <row r="15" customFormat="false" ht="54" hidden="false" customHeight="true" outlineLevel="0" collapsed="false">
      <c r="A15" s="3" t="s">
        <v>24</v>
      </c>
      <c r="B15" s="4" t="s">
        <v>25</v>
      </c>
    </row>
    <row r="16" customFormat="false" ht="18" hidden="false" customHeight="true" outlineLevel="0" collapsed="false">
      <c r="A16" s="3" t="s">
        <v>26</v>
      </c>
      <c r="B16" s="4" t="s">
        <v>27</v>
      </c>
    </row>
    <row r="17" customFormat="false" ht="54" hidden="false" customHeight="true" outlineLevel="0" collapsed="false">
      <c r="A17" s="3" t="s">
        <v>28</v>
      </c>
      <c r="B17" s="4" t="s">
        <v>29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D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24"/>
    <col collapsed="false" customWidth="true" hidden="false" outlineLevel="0" max="3" min="3" style="0" width="26"/>
    <col collapsed="false" customWidth="true" hidden="false" outlineLevel="0" max="4" min="4" style="0" width="12"/>
    <col collapsed="false" customWidth="true" hidden="false" outlineLevel="0" max="5" min="5" style="0" width="26"/>
    <col collapsed="false" customWidth="true" hidden="false" outlineLevel="0" max="6" min="6" style="0" width="22"/>
    <col collapsed="false" customWidth="true" hidden="false" outlineLevel="0" max="8" min="7" style="0" width="16"/>
    <col collapsed="false" customWidth="true" hidden="false" outlineLevel="0" max="9" min="9" style="0" width="12"/>
    <col collapsed="false" customWidth="true" hidden="false" outlineLevel="0" max="10" min="10" style="0" width="20"/>
    <col collapsed="false" customWidth="true" hidden="false" outlineLevel="0" max="11" min="11" style="0" width="22"/>
    <col collapsed="false" customWidth="true" hidden="false" outlineLevel="0" max="12" min="12" style="0" width="26"/>
    <col collapsed="false" customWidth="true" hidden="false" outlineLevel="0" max="13" min="13" style="0" width="12"/>
    <col collapsed="false" customWidth="true" hidden="false" outlineLevel="0" max="14" min="14" style="0" width="22"/>
    <col collapsed="false" customWidth="true" hidden="false" outlineLevel="0" max="15" min="15" style="0" width="30"/>
    <col collapsed="false" customWidth="true" hidden="false" outlineLevel="0" max="17" min="16" style="0" width="12"/>
    <col collapsed="false" customWidth="true" hidden="false" outlineLevel="0" max="18" min="18" style="0" width="20"/>
    <col collapsed="false" customWidth="true" hidden="false" outlineLevel="0" max="19" min="19" style="0" width="22"/>
    <col collapsed="false" customWidth="true" hidden="false" outlineLevel="0" max="20" min="20" style="0" width="26"/>
    <col collapsed="false" customWidth="true" hidden="false" outlineLevel="0" max="21" min="21" style="0" width="12"/>
    <col collapsed="false" customWidth="true" hidden="false" outlineLevel="0" max="22" min="22" style="0" width="22"/>
    <col collapsed="false" customWidth="true" hidden="false" outlineLevel="0" max="23" min="23" style="0" width="30"/>
    <col collapsed="false" customWidth="true" hidden="false" outlineLevel="0" max="24" min="24" style="0" width="16"/>
    <col collapsed="false" customWidth="true" hidden="false" outlineLevel="0" max="26" min="25" style="0" width="20"/>
    <col collapsed="false" customWidth="true" hidden="false" outlineLevel="0" max="27" min="27" style="0" width="30"/>
    <col collapsed="false" customWidth="true" hidden="false" outlineLevel="0" max="28" min="28" style="0" width="14"/>
    <col collapsed="false" customWidth="true" hidden="false" outlineLevel="0" max="29" min="29" style="0" width="20"/>
    <col collapsed="false" customWidth="true" hidden="false" outlineLevel="0" max="30" min="30" style="0" width="12"/>
  </cols>
  <sheetData>
    <row r="1" customFormat="false" ht="17.35" hidden="false" customHeight="false" outlineLevel="0" collapsed="false">
      <c r="A1" s="1" t="s">
        <v>30</v>
      </c>
    </row>
    <row r="2" customFormat="false" ht="27.75" hidden="false" customHeight="true" outlineLevel="0" collapsed="false">
      <c r="A2" s="5" t="s">
        <v>31</v>
      </c>
      <c r="B2" s="5"/>
      <c r="C2" s="5"/>
      <c r="D2" s="5"/>
      <c r="E2" s="5"/>
      <c r="F2" s="5"/>
      <c r="G2" s="5"/>
      <c r="H2" s="5"/>
      <c r="I2" s="5"/>
      <c r="J2" s="5"/>
      <c r="K2" s="5"/>
    </row>
    <row r="4" customFormat="false" ht="15" hidden="false" customHeight="false" outlineLevel="0" collapsed="false">
      <c r="A4" s="6" t="s">
        <v>32</v>
      </c>
      <c r="B4" s="6"/>
      <c r="C4" s="6"/>
      <c r="D4" s="6"/>
      <c r="E4" s="7" t="s">
        <v>33</v>
      </c>
      <c r="F4" s="7"/>
      <c r="G4" s="7"/>
      <c r="H4" s="8" t="s">
        <v>34</v>
      </c>
      <c r="I4" s="9" t="s">
        <v>35</v>
      </c>
      <c r="J4" s="9"/>
      <c r="K4" s="9"/>
      <c r="L4" s="9"/>
      <c r="M4" s="9"/>
      <c r="N4" s="9"/>
      <c r="O4" s="9"/>
      <c r="P4" s="10" t="s">
        <v>36</v>
      </c>
      <c r="Q4" s="10"/>
      <c r="R4" s="10"/>
      <c r="S4" s="10"/>
      <c r="T4" s="10"/>
      <c r="U4" s="10"/>
      <c r="V4" s="10"/>
      <c r="W4" s="10"/>
      <c r="X4" s="11" t="s">
        <v>37</v>
      </c>
      <c r="Y4" s="11"/>
      <c r="Z4" s="11"/>
      <c r="AA4" s="12" t="s">
        <v>38</v>
      </c>
      <c r="AB4" s="12"/>
      <c r="AC4" s="12"/>
      <c r="AD4" s="12"/>
    </row>
    <row r="5" customFormat="false" ht="54" hidden="false" customHeight="true" outlineLevel="0" collapsed="false">
      <c r="A5" s="13" t="s">
        <v>39</v>
      </c>
      <c r="B5" s="13" t="s">
        <v>40</v>
      </c>
      <c r="C5" s="13" t="s">
        <v>41</v>
      </c>
      <c r="D5" s="13" t="s">
        <v>42</v>
      </c>
      <c r="E5" s="13" t="s">
        <v>43</v>
      </c>
      <c r="F5" s="13" t="s">
        <v>44</v>
      </c>
      <c r="G5" s="13" t="s">
        <v>45</v>
      </c>
      <c r="H5" s="13" t="s">
        <v>46</v>
      </c>
      <c r="I5" s="13" t="s">
        <v>47</v>
      </c>
      <c r="J5" s="13" t="s">
        <v>48</v>
      </c>
      <c r="K5" s="13" t="s">
        <v>49</v>
      </c>
      <c r="L5" s="13" t="s">
        <v>50</v>
      </c>
      <c r="M5" s="13" t="s">
        <v>51</v>
      </c>
      <c r="N5" s="13" t="s">
        <v>52</v>
      </c>
      <c r="O5" s="13" t="s">
        <v>53</v>
      </c>
      <c r="P5" s="13" t="s">
        <v>54</v>
      </c>
      <c r="Q5" s="13" t="s">
        <v>55</v>
      </c>
      <c r="R5" s="13" t="s">
        <v>56</v>
      </c>
      <c r="S5" s="13" t="s">
        <v>57</v>
      </c>
      <c r="T5" s="13" t="s">
        <v>58</v>
      </c>
      <c r="U5" s="13" t="s">
        <v>59</v>
      </c>
      <c r="V5" s="13" t="s">
        <v>60</v>
      </c>
      <c r="W5" s="13" t="s">
        <v>61</v>
      </c>
      <c r="X5" s="13" t="s">
        <v>62</v>
      </c>
      <c r="Y5" s="13" t="s">
        <v>63</v>
      </c>
      <c r="Z5" s="13" t="s">
        <v>64</v>
      </c>
      <c r="AA5" s="13" t="s">
        <v>65</v>
      </c>
      <c r="AB5" s="13" t="s">
        <v>66</v>
      </c>
      <c r="AC5" s="13" t="s">
        <v>67</v>
      </c>
      <c r="AD5" s="13" t="s">
        <v>68</v>
      </c>
    </row>
    <row r="6" customFormat="false" ht="39.75" hidden="false" customHeight="true" outlineLevel="0" collapsed="false">
      <c r="A6" s="14" t="s">
        <v>69</v>
      </c>
      <c r="B6" s="15"/>
      <c r="C6" s="15"/>
      <c r="D6" s="16"/>
      <c r="E6" s="15"/>
      <c r="F6" s="15"/>
      <c r="G6" s="15"/>
      <c r="H6" s="15"/>
      <c r="I6" s="16"/>
      <c r="J6" s="15"/>
      <c r="K6" s="17" t="str">
        <f aca="false">IF(OR($D6="",$I6=""),"Enter dates",IF($I6&lt;$D6,"Period ends before launch","Period includes or follows launch"))</f>
        <v>Enter dates</v>
      </c>
      <c r="L6" s="15"/>
      <c r="M6" s="16"/>
      <c r="N6" s="15"/>
      <c r="O6" s="17" t="str">
        <f aca="false">IF($N6="","Verdict needed",IF(OR($D6="",$I6=""),"Enter launch date and period end",IF($N6="Covered and evidenced",IF($J6&lt;&gt;"Names the feature","CHECK: scope does not name the feature",IF(OR($L6="",$M6=""),"CHECK: evidence reference and date required",IF($M6&lt;$D6,"CHECK: evidence dated before feature launch",IF($I6&lt;$D6,"CHECK: period ends before launch. Name the later evidence relied on","OK")))),IF($N6="Covered in principle, not evidenced",IF($J6&lt;&gt;"Names the feature","CHECK: scope does not name the feature","OK"),IF($N6="Outside report period",IF($I6&gt;=$D6,"CHECK: period includes or follows launch","OK"),IF($N6="Outside stated scope",IF($J6&lt;&gt;"Excludes the feature","CHECK: scope not recorded as excluding the feature","OK"),"OK"))))))</f>
        <v>Verdict needed</v>
      </c>
      <c r="P6" s="16"/>
      <c r="Q6" s="16"/>
      <c r="R6" s="15"/>
      <c r="S6" s="17" t="str">
        <f aca="false">IF(OR($D6="",$P6=""),"Enter dates",IF(MAX($P6,$Q6)&lt;$D6,"Issue and last audit before launch","Issue or audit date follows launch"))</f>
        <v>Enter dates</v>
      </c>
      <c r="T6" s="15"/>
      <c r="U6" s="16"/>
      <c r="V6" s="15"/>
      <c r="W6" s="17" t="str">
        <f aca="false">IF($V6="","Verdict needed",IF(OR($D6="",$P6=""),"Enter launch date and issue date",IF($V6="Covered and evidenced",IF($R6&lt;&gt;"Names the feature","CHECK: scope does not name the feature",IF(OR($T6="",$U6=""),"CHECK: evidence reference and date required",IF($U6&lt;$D6,"CHECK: evidence dated before feature launch",IF(MAX($P6,$Q6)&lt;$D6,"CHECK: issue and last audit before launch. Name the later evidence relied on","OK")))),IF($V6="Covered in principle, not evidenced",IF($R6&lt;&gt;"Names the feature","CHECK: scope does not name the feature","OK"),IF($V6="Outside report period",IF(MAX($P6,$Q6)&gt;=$D6,"CHECK: issue or audit date follows launch","OK"),IF($V6="Outside stated scope",IF($R6&lt;&gt;"Excludes the feature","CHECK: scope not recorded as excluding the feature","OK"),"OK"))))))</f>
        <v>Verdict needed</v>
      </c>
      <c r="X6" s="15"/>
      <c r="Y6" s="15"/>
      <c r="Z6" s="15"/>
      <c r="AA6" s="15"/>
      <c r="AB6" s="15"/>
      <c r="AC6" s="15"/>
      <c r="AD6" s="16"/>
    </row>
    <row r="7" customFormat="false" ht="39.75" hidden="false" customHeight="true" outlineLevel="0" collapsed="false">
      <c r="A7" s="14" t="s">
        <v>70</v>
      </c>
      <c r="B7" s="15"/>
      <c r="C7" s="15"/>
      <c r="D7" s="16"/>
      <c r="E7" s="15"/>
      <c r="F7" s="15"/>
      <c r="G7" s="15"/>
      <c r="H7" s="15"/>
      <c r="I7" s="16"/>
      <c r="J7" s="15"/>
      <c r="K7" s="17" t="str">
        <f aca="false">IF(OR($D7="",$I7=""),"Enter dates",IF($I7&lt;$D7,"Period ends before launch","Period includes or follows launch"))</f>
        <v>Enter dates</v>
      </c>
      <c r="L7" s="15"/>
      <c r="M7" s="16"/>
      <c r="N7" s="15"/>
      <c r="O7" s="17" t="str">
        <f aca="false">IF($N7="","Verdict needed",IF(OR($D7="",$I7=""),"Enter launch date and period end",IF($N7="Covered and evidenced",IF($J7&lt;&gt;"Names the feature","CHECK: scope does not name the feature",IF(OR($L7="",$M7=""),"CHECK: evidence reference and date required",IF($M7&lt;$D7,"CHECK: evidence dated before feature launch",IF($I7&lt;$D7,"CHECK: period ends before launch. Name the later evidence relied on","OK")))),IF($N7="Covered in principle, not evidenced",IF($J7&lt;&gt;"Names the feature","CHECK: scope does not name the feature","OK"),IF($N7="Outside report period",IF($I7&gt;=$D7,"CHECK: period includes or follows launch","OK"),IF($N7="Outside stated scope",IF($J7&lt;&gt;"Excludes the feature","CHECK: scope not recorded as excluding the feature","OK"),"OK"))))))</f>
        <v>Verdict needed</v>
      </c>
      <c r="P7" s="16"/>
      <c r="Q7" s="16"/>
      <c r="R7" s="15"/>
      <c r="S7" s="17" t="str">
        <f aca="false">IF(OR($D7="",$P7=""),"Enter dates",IF(MAX($P7,$Q7)&lt;$D7,"Issue and last audit before launch","Issue or audit date follows launch"))</f>
        <v>Enter dates</v>
      </c>
      <c r="T7" s="15"/>
      <c r="U7" s="16"/>
      <c r="V7" s="15"/>
      <c r="W7" s="17" t="str">
        <f aca="false">IF($V7="","Verdict needed",IF(OR($D7="",$P7=""),"Enter launch date and issue date",IF($V7="Covered and evidenced",IF($R7&lt;&gt;"Names the feature","CHECK: scope does not name the feature",IF(OR($T7="",$U7=""),"CHECK: evidence reference and date required",IF($U7&lt;$D7,"CHECK: evidence dated before feature launch",IF(MAX($P7,$Q7)&lt;$D7,"CHECK: issue and last audit before launch. Name the later evidence relied on","OK")))),IF($V7="Covered in principle, not evidenced",IF($R7&lt;&gt;"Names the feature","CHECK: scope does not name the feature","OK"),IF($V7="Outside report period",IF(MAX($P7,$Q7)&gt;=$D7,"CHECK: issue or audit date follows launch","OK"),IF($V7="Outside stated scope",IF($R7&lt;&gt;"Excludes the feature","CHECK: scope not recorded as excluding the feature","OK"),"OK"))))))</f>
        <v>Verdict needed</v>
      </c>
      <c r="X7" s="15"/>
      <c r="Y7" s="15"/>
      <c r="Z7" s="15"/>
      <c r="AA7" s="15"/>
      <c r="AB7" s="15"/>
      <c r="AC7" s="15"/>
      <c r="AD7" s="16"/>
    </row>
    <row r="8" customFormat="false" ht="39.75" hidden="false" customHeight="true" outlineLevel="0" collapsed="false">
      <c r="A8" s="14" t="s">
        <v>71</v>
      </c>
      <c r="B8" s="15"/>
      <c r="C8" s="15"/>
      <c r="D8" s="16"/>
      <c r="E8" s="15"/>
      <c r="F8" s="15"/>
      <c r="G8" s="15"/>
      <c r="H8" s="15"/>
      <c r="I8" s="16"/>
      <c r="J8" s="15"/>
      <c r="K8" s="17" t="str">
        <f aca="false">IF(OR($D8="",$I8=""),"Enter dates",IF($I8&lt;$D8,"Period ends before launch","Period includes or follows launch"))</f>
        <v>Enter dates</v>
      </c>
      <c r="L8" s="15"/>
      <c r="M8" s="16"/>
      <c r="N8" s="15"/>
      <c r="O8" s="17" t="str">
        <f aca="false">IF($N8="","Verdict needed",IF(OR($D8="",$I8=""),"Enter launch date and period end",IF($N8="Covered and evidenced",IF($J8&lt;&gt;"Names the feature","CHECK: scope does not name the feature",IF(OR($L8="",$M8=""),"CHECK: evidence reference and date required",IF($M8&lt;$D8,"CHECK: evidence dated before feature launch",IF($I8&lt;$D8,"CHECK: period ends before launch. Name the later evidence relied on","OK")))),IF($N8="Covered in principle, not evidenced",IF($J8&lt;&gt;"Names the feature","CHECK: scope does not name the feature","OK"),IF($N8="Outside report period",IF($I8&gt;=$D8,"CHECK: period includes or follows launch","OK"),IF($N8="Outside stated scope",IF($J8&lt;&gt;"Excludes the feature","CHECK: scope not recorded as excluding the feature","OK"),"OK"))))))</f>
        <v>Verdict needed</v>
      </c>
      <c r="P8" s="16"/>
      <c r="Q8" s="16"/>
      <c r="R8" s="15"/>
      <c r="S8" s="17" t="str">
        <f aca="false">IF(OR($D8="",$P8=""),"Enter dates",IF(MAX($P8,$Q8)&lt;$D8,"Issue and last audit before launch","Issue or audit date follows launch"))</f>
        <v>Enter dates</v>
      </c>
      <c r="T8" s="15"/>
      <c r="U8" s="16"/>
      <c r="V8" s="15"/>
      <c r="W8" s="17" t="str">
        <f aca="false">IF($V8="","Verdict needed",IF(OR($D8="",$P8=""),"Enter launch date and issue date",IF($V8="Covered and evidenced",IF($R8&lt;&gt;"Names the feature","CHECK: scope does not name the feature",IF(OR($T8="",$U8=""),"CHECK: evidence reference and date required",IF($U8&lt;$D8,"CHECK: evidence dated before feature launch",IF(MAX($P8,$Q8)&lt;$D8,"CHECK: issue and last audit before launch. Name the later evidence relied on","OK")))),IF($V8="Covered in principle, not evidenced",IF($R8&lt;&gt;"Names the feature","CHECK: scope does not name the feature","OK"),IF($V8="Outside report period",IF(MAX($P8,$Q8)&gt;=$D8,"CHECK: issue or audit date follows launch","OK"),IF($V8="Outside stated scope",IF($R8&lt;&gt;"Excludes the feature","CHECK: scope not recorded as excluding the feature","OK"),"OK"))))))</f>
        <v>Verdict needed</v>
      </c>
      <c r="X8" s="15"/>
      <c r="Y8" s="15"/>
      <c r="Z8" s="15"/>
      <c r="AA8" s="15"/>
      <c r="AB8" s="15"/>
      <c r="AC8" s="15"/>
      <c r="AD8" s="16"/>
    </row>
    <row r="9" customFormat="false" ht="39.75" hidden="false" customHeight="true" outlineLevel="0" collapsed="false">
      <c r="A9" s="14" t="s">
        <v>72</v>
      </c>
      <c r="B9" s="15"/>
      <c r="C9" s="15"/>
      <c r="D9" s="16"/>
      <c r="E9" s="15"/>
      <c r="F9" s="15"/>
      <c r="G9" s="15"/>
      <c r="H9" s="15"/>
      <c r="I9" s="16"/>
      <c r="J9" s="15"/>
      <c r="K9" s="17" t="str">
        <f aca="false">IF(OR($D9="",$I9=""),"Enter dates",IF($I9&lt;$D9,"Period ends before launch","Period includes or follows launch"))</f>
        <v>Enter dates</v>
      </c>
      <c r="L9" s="15"/>
      <c r="M9" s="16"/>
      <c r="N9" s="15"/>
      <c r="O9" s="17" t="str">
        <f aca="false">IF($N9="","Verdict needed",IF(OR($D9="",$I9=""),"Enter launch date and period end",IF($N9="Covered and evidenced",IF($J9&lt;&gt;"Names the feature","CHECK: scope does not name the feature",IF(OR($L9="",$M9=""),"CHECK: evidence reference and date required",IF($M9&lt;$D9,"CHECK: evidence dated before feature launch",IF($I9&lt;$D9,"CHECK: period ends before launch. Name the later evidence relied on","OK")))),IF($N9="Covered in principle, not evidenced",IF($J9&lt;&gt;"Names the feature","CHECK: scope does not name the feature","OK"),IF($N9="Outside report period",IF($I9&gt;=$D9,"CHECK: period includes or follows launch","OK"),IF($N9="Outside stated scope",IF($J9&lt;&gt;"Excludes the feature","CHECK: scope not recorded as excluding the feature","OK"),"OK"))))))</f>
        <v>Verdict needed</v>
      </c>
      <c r="P9" s="16"/>
      <c r="Q9" s="16"/>
      <c r="R9" s="15"/>
      <c r="S9" s="17" t="str">
        <f aca="false">IF(OR($D9="",$P9=""),"Enter dates",IF(MAX($P9,$Q9)&lt;$D9,"Issue and last audit before launch","Issue or audit date follows launch"))</f>
        <v>Enter dates</v>
      </c>
      <c r="T9" s="15"/>
      <c r="U9" s="16"/>
      <c r="V9" s="15"/>
      <c r="W9" s="17" t="str">
        <f aca="false">IF($V9="","Verdict needed",IF(OR($D9="",$P9=""),"Enter launch date and issue date",IF($V9="Covered and evidenced",IF($R9&lt;&gt;"Names the feature","CHECK: scope does not name the feature",IF(OR($T9="",$U9=""),"CHECK: evidence reference and date required",IF($U9&lt;$D9,"CHECK: evidence dated before feature launch",IF(MAX($P9,$Q9)&lt;$D9,"CHECK: issue and last audit before launch. Name the later evidence relied on","OK")))),IF($V9="Covered in principle, not evidenced",IF($R9&lt;&gt;"Names the feature","CHECK: scope does not name the feature","OK"),IF($V9="Outside report period",IF(MAX($P9,$Q9)&gt;=$D9,"CHECK: issue or audit date follows launch","OK"),IF($V9="Outside stated scope",IF($R9&lt;&gt;"Excludes the feature","CHECK: scope not recorded as excluding the feature","OK"),"OK"))))))</f>
        <v>Verdict needed</v>
      </c>
      <c r="X9" s="15"/>
      <c r="Y9" s="15"/>
      <c r="Z9" s="15"/>
      <c r="AA9" s="15"/>
      <c r="AB9" s="15"/>
      <c r="AC9" s="15"/>
      <c r="AD9" s="16"/>
    </row>
    <row r="10" customFormat="false" ht="39.75" hidden="false" customHeight="true" outlineLevel="0" collapsed="false">
      <c r="A10" s="14" t="s">
        <v>73</v>
      </c>
      <c r="B10" s="15"/>
      <c r="C10" s="15"/>
      <c r="D10" s="16"/>
      <c r="E10" s="15"/>
      <c r="F10" s="15"/>
      <c r="G10" s="15"/>
      <c r="H10" s="15"/>
      <c r="I10" s="16"/>
      <c r="J10" s="15"/>
      <c r="K10" s="17" t="str">
        <f aca="false">IF(OR($D10="",$I10=""),"Enter dates",IF($I10&lt;$D10,"Period ends before launch","Period includes or follows launch"))</f>
        <v>Enter dates</v>
      </c>
      <c r="L10" s="15"/>
      <c r="M10" s="16"/>
      <c r="N10" s="15"/>
      <c r="O10" s="17" t="str">
        <f aca="false">IF($N10="","Verdict needed",IF(OR($D10="",$I10=""),"Enter launch date and period end",IF($N10="Covered and evidenced",IF($J10&lt;&gt;"Names the feature","CHECK: scope does not name the feature",IF(OR($L10="",$M10=""),"CHECK: evidence reference and date required",IF($M10&lt;$D10,"CHECK: evidence dated before feature launch",IF($I10&lt;$D10,"CHECK: period ends before launch. Name the later evidence relied on","OK")))),IF($N10="Covered in principle, not evidenced",IF($J10&lt;&gt;"Names the feature","CHECK: scope does not name the feature","OK"),IF($N10="Outside report period",IF($I10&gt;=$D10,"CHECK: period includes or follows launch","OK"),IF($N10="Outside stated scope",IF($J10&lt;&gt;"Excludes the feature","CHECK: scope not recorded as excluding the feature","OK"),"OK"))))))</f>
        <v>Verdict needed</v>
      </c>
      <c r="P10" s="16"/>
      <c r="Q10" s="16"/>
      <c r="R10" s="15"/>
      <c r="S10" s="17" t="str">
        <f aca="false">IF(OR($D10="",$P10=""),"Enter dates",IF(MAX($P10,$Q10)&lt;$D10,"Issue and last audit before launch","Issue or audit date follows launch"))</f>
        <v>Enter dates</v>
      </c>
      <c r="T10" s="15"/>
      <c r="U10" s="16"/>
      <c r="V10" s="15"/>
      <c r="W10" s="17" t="str">
        <f aca="false">IF($V10="","Verdict needed",IF(OR($D10="",$P10=""),"Enter launch date and issue date",IF($V10="Covered and evidenced",IF($R10&lt;&gt;"Names the feature","CHECK: scope does not name the feature",IF(OR($T10="",$U10=""),"CHECK: evidence reference and date required",IF($U10&lt;$D10,"CHECK: evidence dated before feature launch",IF(MAX($P10,$Q10)&lt;$D10,"CHECK: issue and last audit before launch. Name the later evidence relied on","OK")))),IF($V10="Covered in principle, not evidenced",IF($R10&lt;&gt;"Names the feature","CHECK: scope does not name the feature","OK"),IF($V10="Outside report period",IF(MAX($P10,$Q10)&gt;=$D10,"CHECK: issue or audit date follows launch","OK"),IF($V10="Outside stated scope",IF($R10&lt;&gt;"Excludes the feature","CHECK: scope not recorded as excluding the feature","OK"),"OK"))))))</f>
        <v>Verdict needed</v>
      </c>
      <c r="X10" s="15"/>
      <c r="Y10" s="15"/>
      <c r="Z10" s="15"/>
      <c r="AA10" s="15"/>
      <c r="AB10" s="15"/>
      <c r="AC10" s="15"/>
      <c r="AD10" s="16"/>
    </row>
    <row r="11" customFormat="false" ht="39.75" hidden="false" customHeight="true" outlineLevel="0" collapsed="false">
      <c r="A11" s="14" t="s">
        <v>74</v>
      </c>
      <c r="B11" s="15"/>
      <c r="C11" s="15"/>
      <c r="D11" s="16"/>
      <c r="E11" s="15"/>
      <c r="F11" s="15"/>
      <c r="G11" s="15"/>
      <c r="H11" s="15"/>
      <c r="I11" s="16"/>
      <c r="J11" s="15"/>
      <c r="K11" s="17" t="str">
        <f aca="false">IF(OR($D11="",$I11=""),"Enter dates",IF($I11&lt;$D11,"Period ends before launch","Period includes or follows launch"))</f>
        <v>Enter dates</v>
      </c>
      <c r="L11" s="15"/>
      <c r="M11" s="16"/>
      <c r="N11" s="15"/>
      <c r="O11" s="17" t="str">
        <f aca="false">IF($N11="","Verdict needed",IF(OR($D11="",$I11=""),"Enter launch date and period end",IF($N11="Covered and evidenced",IF($J11&lt;&gt;"Names the feature","CHECK: scope does not name the feature",IF(OR($L11="",$M11=""),"CHECK: evidence reference and date required",IF($M11&lt;$D11,"CHECK: evidence dated before feature launch",IF($I11&lt;$D11,"CHECK: period ends before launch. Name the later evidence relied on","OK")))),IF($N11="Covered in principle, not evidenced",IF($J11&lt;&gt;"Names the feature","CHECK: scope does not name the feature","OK"),IF($N11="Outside report period",IF($I11&gt;=$D11,"CHECK: period includes or follows launch","OK"),IF($N11="Outside stated scope",IF($J11&lt;&gt;"Excludes the feature","CHECK: scope not recorded as excluding the feature","OK"),"OK"))))))</f>
        <v>Verdict needed</v>
      </c>
      <c r="P11" s="16"/>
      <c r="Q11" s="16"/>
      <c r="R11" s="15"/>
      <c r="S11" s="17" t="str">
        <f aca="false">IF(OR($D11="",$P11=""),"Enter dates",IF(MAX($P11,$Q11)&lt;$D11,"Issue and last audit before launch","Issue or audit date follows launch"))</f>
        <v>Enter dates</v>
      </c>
      <c r="T11" s="15"/>
      <c r="U11" s="16"/>
      <c r="V11" s="15"/>
      <c r="W11" s="17" t="str">
        <f aca="false">IF($V11="","Verdict needed",IF(OR($D11="",$P11=""),"Enter launch date and issue date",IF($V11="Covered and evidenced",IF($R11&lt;&gt;"Names the feature","CHECK: scope does not name the feature",IF(OR($T11="",$U11=""),"CHECK: evidence reference and date required",IF($U11&lt;$D11,"CHECK: evidence dated before feature launch",IF(MAX($P11,$Q11)&lt;$D11,"CHECK: issue and last audit before launch. Name the later evidence relied on","OK")))),IF($V11="Covered in principle, not evidenced",IF($R11&lt;&gt;"Names the feature","CHECK: scope does not name the feature","OK"),IF($V11="Outside report period",IF(MAX($P11,$Q11)&gt;=$D11,"CHECK: issue or audit date follows launch","OK"),IF($V11="Outside stated scope",IF($R11&lt;&gt;"Excludes the feature","CHECK: scope not recorded as excluding the feature","OK"),"OK"))))))</f>
        <v>Verdict needed</v>
      </c>
      <c r="X11" s="15"/>
      <c r="Y11" s="15"/>
      <c r="Z11" s="15"/>
      <c r="AA11" s="15"/>
      <c r="AB11" s="15"/>
      <c r="AC11" s="15"/>
      <c r="AD11" s="16"/>
    </row>
    <row r="12" customFormat="false" ht="39.75" hidden="false" customHeight="true" outlineLevel="0" collapsed="false">
      <c r="A12" s="14" t="s">
        <v>75</v>
      </c>
      <c r="B12" s="15"/>
      <c r="C12" s="15"/>
      <c r="D12" s="16"/>
      <c r="E12" s="15"/>
      <c r="F12" s="15"/>
      <c r="G12" s="15"/>
      <c r="H12" s="15"/>
      <c r="I12" s="16"/>
      <c r="J12" s="15"/>
      <c r="K12" s="17" t="str">
        <f aca="false">IF(OR($D12="",$I12=""),"Enter dates",IF($I12&lt;$D12,"Period ends before launch","Period includes or follows launch"))</f>
        <v>Enter dates</v>
      </c>
      <c r="L12" s="15"/>
      <c r="M12" s="16"/>
      <c r="N12" s="15"/>
      <c r="O12" s="17" t="str">
        <f aca="false">IF($N12="","Verdict needed",IF(OR($D12="",$I12=""),"Enter launch date and period end",IF($N12="Covered and evidenced",IF($J12&lt;&gt;"Names the feature","CHECK: scope does not name the feature",IF(OR($L12="",$M12=""),"CHECK: evidence reference and date required",IF($M12&lt;$D12,"CHECK: evidence dated before feature launch",IF($I12&lt;$D12,"CHECK: period ends before launch. Name the later evidence relied on","OK")))),IF($N12="Covered in principle, not evidenced",IF($J12&lt;&gt;"Names the feature","CHECK: scope does not name the feature","OK"),IF($N12="Outside report period",IF($I12&gt;=$D12,"CHECK: period includes or follows launch","OK"),IF($N12="Outside stated scope",IF($J12&lt;&gt;"Excludes the feature","CHECK: scope not recorded as excluding the feature","OK"),"OK"))))))</f>
        <v>Verdict needed</v>
      </c>
      <c r="P12" s="16"/>
      <c r="Q12" s="16"/>
      <c r="R12" s="15"/>
      <c r="S12" s="17" t="str">
        <f aca="false">IF(OR($D12="",$P12=""),"Enter dates",IF(MAX($P12,$Q12)&lt;$D12,"Issue and last audit before launch","Issue or audit date follows launch"))</f>
        <v>Enter dates</v>
      </c>
      <c r="T12" s="15"/>
      <c r="U12" s="16"/>
      <c r="V12" s="15"/>
      <c r="W12" s="17" t="str">
        <f aca="false">IF($V12="","Verdict needed",IF(OR($D12="",$P12=""),"Enter launch date and issue date",IF($V12="Covered and evidenced",IF($R12&lt;&gt;"Names the feature","CHECK: scope does not name the feature",IF(OR($T12="",$U12=""),"CHECK: evidence reference and date required",IF($U12&lt;$D12,"CHECK: evidence dated before feature launch",IF(MAX($P12,$Q12)&lt;$D12,"CHECK: issue and last audit before launch. Name the later evidence relied on","OK")))),IF($V12="Covered in principle, not evidenced",IF($R12&lt;&gt;"Names the feature","CHECK: scope does not name the feature","OK"),IF($V12="Outside report period",IF(MAX($P12,$Q12)&gt;=$D12,"CHECK: issue or audit date follows launch","OK"),IF($V12="Outside stated scope",IF($R12&lt;&gt;"Excludes the feature","CHECK: scope not recorded as excluding the feature","OK"),"OK"))))))</f>
        <v>Verdict needed</v>
      </c>
      <c r="X12" s="15"/>
      <c r="Y12" s="15"/>
      <c r="Z12" s="15"/>
      <c r="AA12" s="15"/>
      <c r="AB12" s="15"/>
      <c r="AC12" s="15"/>
      <c r="AD12" s="16"/>
    </row>
    <row r="13" customFormat="false" ht="39.75" hidden="false" customHeight="true" outlineLevel="0" collapsed="false">
      <c r="A13" s="14" t="s">
        <v>76</v>
      </c>
      <c r="B13" s="15"/>
      <c r="C13" s="15"/>
      <c r="D13" s="16"/>
      <c r="E13" s="15"/>
      <c r="F13" s="15"/>
      <c r="G13" s="15"/>
      <c r="H13" s="15"/>
      <c r="I13" s="16"/>
      <c r="J13" s="15"/>
      <c r="K13" s="17" t="str">
        <f aca="false">IF(OR($D13="",$I13=""),"Enter dates",IF($I13&lt;$D13,"Period ends before launch","Period includes or follows launch"))</f>
        <v>Enter dates</v>
      </c>
      <c r="L13" s="15"/>
      <c r="M13" s="16"/>
      <c r="N13" s="15"/>
      <c r="O13" s="17" t="str">
        <f aca="false">IF($N13="","Verdict needed",IF(OR($D13="",$I13=""),"Enter launch date and period end",IF($N13="Covered and evidenced",IF($J13&lt;&gt;"Names the feature","CHECK: scope does not name the feature",IF(OR($L13="",$M13=""),"CHECK: evidence reference and date required",IF($M13&lt;$D13,"CHECK: evidence dated before feature launch",IF($I13&lt;$D13,"CHECK: period ends before launch. Name the later evidence relied on","OK")))),IF($N13="Covered in principle, not evidenced",IF($J13&lt;&gt;"Names the feature","CHECK: scope does not name the feature","OK"),IF($N13="Outside report period",IF($I13&gt;=$D13,"CHECK: period includes or follows launch","OK"),IF($N13="Outside stated scope",IF($J13&lt;&gt;"Excludes the feature","CHECK: scope not recorded as excluding the feature","OK"),"OK"))))))</f>
        <v>Verdict needed</v>
      </c>
      <c r="P13" s="16"/>
      <c r="Q13" s="16"/>
      <c r="R13" s="15"/>
      <c r="S13" s="17" t="str">
        <f aca="false">IF(OR($D13="",$P13=""),"Enter dates",IF(MAX($P13,$Q13)&lt;$D13,"Issue and last audit before launch","Issue or audit date follows launch"))</f>
        <v>Enter dates</v>
      </c>
      <c r="T13" s="15"/>
      <c r="U13" s="16"/>
      <c r="V13" s="15"/>
      <c r="W13" s="17" t="str">
        <f aca="false">IF($V13="","Verdict needed",IF(OR($D13="",$P13=""),"Enter launch date and issue date",IF($V13="Covered and evidenced",IF($R13&lt;&gt;"Names the feature","CHECK: scope does not name the feature",IF(OR($T13="",$U13=""),"CHECK: evidence reference and date required",IF($U13&lt;$D13,"CHECK: evidence dated before feature launch",IF(MAX($P13,$Q13)&lt;$D13,"CHECK: issue and last audit before launch. Name the later evidence relied on","OK")))),IF($V13="Covered in principle, not evidenced",IF($R13&lt;&gt;"Names the feature","CHECK: scope does not name the feature","OK"),IF($V13="Outside report period",IF(MAX($P13,$Q13)&gt;=$D13,"CHECK: issue or audit date follows launch","OK"),IF($V13="Outside stated scope",IF($R13&lt;&gt;"Excludes the feature","CHECK: scope not recorded as excluding the feature","OK"),"OK"))))))</f>
        <v>Verdict needed</v>
      </c>
      <c r="X13" s="15"/>
      <c r="Y13" s="15"/>
      <c r="Z13" s="15"/>
      <c r="AA13" s="15"/>
      <c r="AB13" s="15"/>
      <c r="AC13" s="15"/>
      <c r="AD13" s="16"/>
    </row>
    <row r="14" customFormat="false" ht="39.75" hidden="false" customHeight="true" outlineLevel="0" collapsed="false">
      <c r="A14" s="14" t="s">
        <v>77</v>
      </c>
      <c r="B14" s="15"/>
      <c r="C14" s="15"/>
      <c r="D14" s="16"/>
      <c r="E14" s="15"/>
      <c r="F14" s="15"/>
      <c r="G14" s="15"/>
      <c r="H14" s="15"/>
      <c r="I14" s="16"/>
      <c r="J14" s="15"/>
      <c r="K14" s="17" t="str">
        <f aca="false">IF(OR($D14="",$I14=""),"Enter dates",IF($I14&lt;$D14,"Period ends before launch","Period includes or follows launch"))</f>
        <v>Enter dates</v>
      </c>
      <c r="L14" s="15"/>
      <c r="M14" s="16"/>
      <c r="N14" s="15"/>
      <c r="O14" s="17" t="str">
        <f aca="false">IF($N14="","Verdict needed",IF(OR($D14="",$I14=""),"Enter launch date and period end",IF($N14="Covered and evidenced",IF($J14&lt;&gt;"Names the feature","CHECK: scope does not name the feature",IF(OR($L14="",$M14=""),"CHECK: evidence reference and date required",IF($M14&lt;$D14,"CHECK: evidence dated before feature launch",IF($I14&lt;$D14,"CHECK: period ends before launch. Name the later evidence relied on","OK")))),IF($N14="Covered in principle, not evidenced",IF($J14&lt;&gt;"Names the feature","CHECK: scope does not name the feature","OK"),IF($N14="Outside report period",IF($I14&gt;=$D14,"CHECK: period includes or follows launch","OK"),IF($N14="Outside stated scope",IF($J14&lt;&gt;"Excludes the feature","CHECK: scope not recorded as excluding the feature","OK"),"OK"))))))</f>
        <v>Verdict needed</v>
      </c>
      <c r="P14" s="16"/>
      <c r="Q14" s="16"/>
      <c r="R14" s="15"/>
      <c r="S14" s="17" t="str">
        <f aca="false">IF(OR($D14="",$P14=""),"Enter dates",IF(MAX($P14,$Q14)&lt;$D14,"Issue and last audit before launch","Issue or audit date follows launch"))</f>
        <v>Enter dates</v>
      </c>
      <c r="T14" s="15"/>
      <c r="U14" s="16"/>
      <c r="V14" s="15"/>
      <c r="W14" s="17" t="str">
        <f aca="false">IF($V14="","Verdict needed",IF(OR($D14="",$P14=""),"Enter launch date and issue date",IF($V14="Covered and evidenced",IF($R14&lt;&gt;"Names the feature","CHECK: scope does not name the feature",IF(OR($T14="",$U14=""),"CHECK: evidence reference and date required",IF($U14&lt;$D14,"CHECK: evidence dated before feature launch",IF(MAX($P14,$Q14)&lt;$D14,"CHECK: issue and last audit before launch. Name the later evidence relied on","OK")))),IF($V14="Covered in principle, not evidenced",IF($R14&lt;&gt;"Names the feature","CHECK: scope does not name the feature","OK"),IF($V14="Outside report period",IF(MAX($P14,$Q14)&gt;=$D14,"CHECK: issue or audit date follows launch","OK"),IF($V14="Outside stated scope",IF($R14&lt;&gt;"Excludes the feature","CHECK: scope not recorded as excluding the feature","OK"),"OK"))))))</f>
        <v>Verdict needed</v>
      </c>
      <c r="X14" s="15"/>
      <c r="Y14" s="15"/>
      <c r="Z14" s="15"/>
      <c r="AA14" s="15"/>
      <c r="AB14" s="15"/>
      <c r="AC14" s="15"/>
      <c r="AD14" s="16"/>
    </row>
    <row r="15" customFormat="false" ht="39.75" hidden="false" customHeight="true" outlineLevel="0" collapsed="false">
      <c r="A15" s="14" t="s">
        <v>78</v>
      </c>
      <c r="B15" s="15"/>
      <c r="C15" s="15"/>
      <c r="D15" s="16"/>
      <c r="E15" s="15"/>
      <c r="F15" s="15"/>
      <c r="G15" s="15"/>
      <c r="H15" s="15"/>
      <c r="I15" s="16"/>
      <c r="J15" s="15"/>
      <c r="K15" s="17" t="str">
        <f aca="false">IF(OR($D15="",$I15=""),"Enter dates",IF($I15&lt;$D15,"Period ends before launch","Period includes or follows launch"))</f>
        <v>Enter dates</v>
      </c>
      <c r="L15" s="15"/>
      <c r="M15" s="16"/>
      <c r="N15" s="15"/>
      <c r="O15" s="17" t="str">
        <f aca="false">IF($N15="","Verdict needed",IF(OR($D15="",$I15=""),"Enter launch date and period end",IF($N15="Covered and evidenced",IF($J15&lt;&gt;"Names the feature","CHECK: scope does not name the feature",IF(OR($L15="",$M15=""),"CHECK: evidence reference and date required",IF($M15&lt;$D15,"CHECK: evidence dated before feature launch",IF($I15&lt;$D15,"CHECK: period ends before launch. Name the later evidence relied on","OK")))),IF($N15="Covered in principle, not evidenced",IF($J15&lt;&gt;"Names the feature","CHECK: scope does not name the feature","OK"),IF($N15="Outside report period",IF($I15&gt;=$D15,"CHECK: period includes or follows launch","OK"),IF($N15="Outside stated scope",IF($J15&lt;&gt;"Excludes the feature","CHECK: scope not recorded as excluding the feature","OK"),"OK"))))))</f>
        <v>Verdict needed</v>
      </c>
      <c r="P15" s="16"/>
      <c r="Q15" s="16"/>
      <c r="R15" s="15"/>
      <c r="S15" s="17" t="str">
        <f aca="false">IF(OR($D15="",$P15=""),"Enter dates",IF(MAX($P15,$Q15)&lt;$D15,"Issue and last audit before launch","Issue or audit date follows launch"))</f>
        <v>Enter dates</v>
      </c>
      <c r="T15" s="15"/>
      <c r="U15" s="16"/>
      <c r="V15" s="15"/>
      <c r="W15" s="17" t="str">
        <f aca="false">IF($V15="","Verdict needed",IF(OR($D15="",$P15=""),"Enter launch date and issue date",IF($V15="Covered and evidenced",IF($R15&lt;&gt;"Names the feature","CHECK: scope does not name the feature",IF(OR($T15="",$U15=""),"CHECK: evidence reference and date required",IF($U15&lt;$D15,"CHECK: evidence dated before feature launch",IF(MAX($P15,$Q15)&lt;$D15,"CHECK: issue and last audit before launch. Name the later evidence relied on","OK")))),IF($V15="Covered in principle, not evidenced",IF($R15&lt;&gt;"Names the feature","CHECK: scope does not name the feature","OK"),IF($V15="Outside report period",IF(MAX($P15,$Q15)&gt;=$D15,"CHECK: issue or audit date follows launch","OK"),IF($V15="Outside stated scope",IF($R15&lt;&gt;"Excludes the feature","CHECK: scope not recorded as excluding the feature","OK"),"OK"))))))</f>
        <v>Verdict needed</v>
      </c>
      <c r="X15" s="15"/>
      <c r="Y15" s="15"/>
      <c r="Z15" s="15"/>
      <c r="AA15" s="15"/>
      <c r="AB15" s="15"/>
      <c r="AC15" s="15"/>
      <c r="AD15" s="16"/>
    </row>
    <row r="16" customFormat="false" ht="39.75" hidden="false" customHeight="true" outlineLevel="0" collapsed="false">
      <c r="A16" s="14" t="s">
        <v>79</v>
      </c>
      <c r="B16" s="15"/>
      <c r="C16" s="15"/>
      <c r="D16" s="16"/>
      <c r="E16" s="15"/>
      <c r="F16" s="15"/>
      <c r="G16" s="15"/>
      <c r="H16" s="15"/>
      <c r="I16" s="16"/>
      <c r="J16" s="15"/>
      <c r="K16" s="17" t="str">
        <f aca="false">IF(OR($D16="",$I16=""),"Enter dates",IF($I16&lt;$D16,"Period ends before launch","Period includes or follows launch"))</f>
        <v>Enter dates</v>
      </c>
      <c r="L16" s="15"/>
      <c r="M16" s="16"/>
      <c r="N16" s="15"/>
      <c r="O16" s="17" t="str">
        <f aca="false">IF($N16="","Verdict needed",IF(OR($D16="",$I16=""),"Enter launch date and period end",IF($N16="Covered and evidenced",IF($J16&lt;&gt;"Names the feature","CHECK: scope does not name the feature",IF(OR($L16="",$M16=""),"CHECK: evidence reference and date required",IF($M16&lt;$D16,"CHECK: evidence dated before feature launch",IF($I16&lt;$D16,"CHECK: period ends before launch. Name the later evidence relied on","OK")))),IF($N16="Covered in principle, not evidenced",IF($J16&lt;&gt;"Names the feature","CHECK: scope does not name the feature","OK"),IF($N16="Outside report period",IF($I16&gt;=$D16,"CHECK: period includes or follows launch","OK"),IF($N16="Outside stated scope",IF($J16&lt;&gt;"Excludes the feature","CHECK: scope not recorded as excluding the feature","OK"),"OK"))))))</f>
        <v>Verdict needed</v>
      </c>
      <c r="P16" s="16"/>
      <c r="Q16" s="16"/>
      <c r="R16" s="15"/>
      <c r="S16" s="17" t="str">
        <f aca="false">IF(OR($D16="",$P16=""),"Enter dates",IF(MAX($P16,$Q16)&lt;$D16,"Issue and last audit before launch","Issue or audit date follows launch"))</f>
        <v>Enter dates</v>
      </c>
      <c r="T16" s="15"/>
      <c r="U16" s="16"/>
      <c r="V16" s="15"/>
      <c r="W16" s="17" t="str">
        <f aca="false">IF($V16="","Verdict needed",IF(OR($D16="",$P16=""),"Enter launch date and issue date",IF($V16="Covered and evidenced",IF($R16&lt;&gt;"Names the feature","CHECK: scope does not name the feature",IF(OR($T16="",$U16=""),"CHECK: evidence reference and date required",IF($U16&lt;$D16,"CHECK: evidence dated before feature launch",IF(MAX($P16,$Q16)&lt;$D16,"CHECK: issue and last audit before launch. Name the later evidence relied on","OK")))),IF($V16="Covered in principle, not evidenced",IF($R16&lt;&gt;"Names the feature","CHECK: scope does not name the feature","OK"),IF($V16="Outside report period",IF(MAX($P16,$Q16)&gt;=$D16,"CHECK: issue or audit date follows launch","OK"),IF($V16="Outside stated scope",IF($R16&lt;&gt;"Excludes the feature","CHECK: scope not recorded as excluding the feature","OK"),"OK"))))))</f>
        <v>Verdict needed</v>
      </c>
      <c r="X16" s="15"/>
      <c r="Y16" s="15"/>
      <c r="Z16" s="15"/>
      <c r="AA16" s="15"/>
      <c r="AB16" s="15"/>
      <c r="AC16" s="15"/>
      <c r="AD16" s="16"/>
    </row>
    <row r="17" customFormat="false" ht="39.75" hidden="false" customHeight="true" outlineLevel="0" collapsed="false">
      <c r="A17" s="14" t="s">
        <v>80</v>
      </c>
      <c r="B17" s="15"/>
      <c r="C17" s="15"/>
      <c r="D17" s="16"/>
      <c r="E17" s="15"/>
      <c r="F17" s="15"/>
      <c r="G17" s="15"/>
      <c r="H17" s="15"/>
      <c r="I17" s="16"/>
      <c r="J17" s="15"/>
      <c r="K17" s="17" t="str">
        <f aca="false">IF(OR($D17="",$I17=""),"Enter dates",IF($I17&lt;$D17,"Period ends before launch","Period includes or follows launch"))</f>
        <v>Enter dates</v>
      </c>
      <c r="L17" s="15"/>
      <c r="M17" s="16"/>
      <c r="N17" s="15"/>
      <c r="O17" s="17" t="str">
        <f aca="false">IF($N17="","Verdict needed",IF(OR($D17="",$I17=""),"Enter launch date and period end",IF($N17="Covered and evidenced",IF($J17&lt;&gt;"Names the feature","CHECK: scope does not name the feature",IF(OR($L17="",$M17=""),"CHECK: evidence reference and date required",IF($M17&lt;$D17,"CHECK: evidence dated before feature launch",IF($I17&lt;$D17,"CHECK: period ends before launch. Name the later evidence relied on","OK")))),IF($N17="Covered in principle, not evidenced",IF($J17&lt;&gt;"Names the feature","CHECK: scope does not name the feature","OK"),IF($N17="Outside report period",IF($I17&gt;=$D17,"CHECK: period includes or follows launch","OK"),IF($N17="Outside stated scope",IF($J17&lt;&gt;"Excludes the feature","CHECK: scope not recorded as excluding the feature","OK"),"OK"))))))</f>
        <v>Verdict needed</v>
      </c>
      <c r="P17" s="16"/>
      <c r="Q17" s="16"/>
      <c r="R17" s="15"/>
      <c r="S17" s="17" t="str">
        <f aca="false">IF(OR($D17="",$P17=""),"Enter dates",IF(MAX($P17,$Q17)&lt;$D17,"Issue and last audit before launch","Issue or audit date follows launch"))</f>
        <v>Enter dates</v>
      </c>
      <c r="T17" s="15"/>
      <c r="U17" s="16"/>
      <c r="V17" s="15"/>
      <c r="W17" s="17" t="str">
        <f aca="false">IF($V17="","Verdict needed",IF(OR($D17="",$P17=""),"Enter launch date and issue date",IF($V17="Covered and evidenced",IF($R17&lt;&gt;"Names the feature","CHECK: scope does not name the feature",IF(OR($T17="",$U17=""),"CHECK: evidence reference and date required",IF($U17&lt;$D17,"CHECK: evidence dated before feature launch",IF(MAX($P17,$Q17)&lt;$D17,"CHECK: issue and last audit before launch. Name the later evidence relied on","OK")))),IF($V17="Covered in principle, not evidenced",IF($R17&lt;&gt;"Names the feature","CHECK: scope does not name the feature","OK"),IF($V17="Outside report period",IF(MAX($P17,$Q17)&gt;=$D17,"CHECK: issue or audit date follows launch","OK"),IF($V17="Outside stated scope",IF($R17&lt;&gt;"Excludes the feature","CHECK: scope not recorded as excluding the feature","OK"),"OK"))))))</f>
        <v>Verdict needed</v>
      </c>
      <c r="X17" s="15"/>
      <c r="Y17" s="15"/>
      <c r="Z17" s="15"/>
      <c r="AA17" s="15"/>
      <c r="AB17" s="15"/>
      <c r="AC17" s="15"/>
      <c r="AD17" s="16"/>
    </row>
  </sheetData>
  <mergeCells count="7">
    <mergeCell ref="A2:K2"/>
    <mergeCell ref="A4:D4"/>
    <mergeCell ref="E4:G4"/>
    <mergeCell ref="I4:O4"/>
    <mergeCell ref="P4:W4"/>
    <mergeCell ref="X4:Z4"/>
    <mergeCell ref="AA4:AD4"/>
  </mergeCells>
  <conditionalFormatting sqref="O6:O17">
    <cfRule type="expression" priority="2" aboveAverage="0" equalAverage="0" bottom="0" percent="0" rank="0" text="" dxfId="0">
      <formula>LEFT(O6,5)="CHECK"</formula>
    </cfRule>
    <cfRule type="expression" priority="3" aboveAverage="0" equalAverage="0" bottom="0" percent="0" rank="0" text="" dxfId="1">
      <formula>O6="OK"</formula>
    </cfRule>
    <cfRule type="expression" priority="4" aboveAverage="0" equalAverage="0" bottom="0" percent="0" rank="0" text="" dxfId="2">
      <formula>OR(O6="Verdict needed",LEFT(O6,5)="Enter")</formula>
    </cfRule>
  </conditionalFormatting>
  <conditionalFormatting sqref="W6:W17">
    <cfRule type="expression" priority="5" aboveAverage="0" equalAverage="0" bottom="0" percent="0" rank="0" text="" dxfId="0">
      <formula>LEFT(W6,5)="CHECK"</formula>
    </cfRule>
    <cfRule type="expression" priority="6" aboveAverage="0" equalAverage="0" bottom="0" percent="0" rank="0" text="" dxfId="1">
      <formula>W6="OK"</formula>
    </cfRule>
    <cfRule type="expression" priority="7" aboveAverage="0" equalAverage="0" bottom="0" percent="0" rank="0" text="" dxfId="2">
      <formula>OR(W6="Verdict needed",LEFT(W6,5)="Enter")</formula>
    </cfRule>
  </conditionalFormatting>
  <dataValidations count="11">
    <dataValidation allowBlank="true" errorStyle="stop" operator="between" showDropDown="false" showErrorMessage="true" showInputMessage="false" sqref="G6:G17" type="list">
      <formula1>Lists!$C$4:$C$6</formula1>
      <formula2>0</formula2>
    </dataValidation>
    <dataValidation allowBlank="true" errorStyle="stop" operator="between" showDropDown="false" showErrorMessage="true" showInputMessage="false" sqref="H6:H17" type="list">
      <formula1>Lists!$D$4:$D$7</formula1>
      <formula2>0</formula2>
    </dataValidation>
    <dataValidation allowBlank="true" errorStyle="stop" operator="between" showDropDown="false" showErrorMessage="true" showInputMessage="false" sqref="J6:J17" type="list">
      <formula1>Lists!$B$4:$B$7</formula1>
      <formula2>0</formula2>
    </dataValidation>
    <dataValidation allowBlank="true" errorStyle="stop" operator="between" showDropDown="false" showErrorMessage="true" showInputMessage="false" sqref="R6:R17" type="list">
      <formula1>Lists!$B$4:$B$7</formula1>
      <formula2>0</formula2>
    </dataValidation>
    <dataValidation allowBlank="true" errorStyle="stop" operator="between" showDropDown="false" showErrorMessage="true" showInputMessage="false" sqref="N6:N17" type="list">
      <formula1>Lists!$A$4:$A$8</formula1>
      <formula2>0</formula2>
    </dataValidation>
    <dataValidation allowBlank="true" errorStyle="stop" operator="between" showDropDown="false" showErrorMessage="true" showInputMessage="false" sqref="V6:V17" type="list">
      <formula1>Lists!$A$4:$A$8</formula1>
      <formula2>0</formula2>
    </dataValidation>
    <dataValidation allowBlank="true" errorStyle="stop" operator="between" showDropDown="false" showErrorMessage="true" showInputMessage="false" sqref="X6:X17" type="list">
      <formula1>Lists!$E$4:$E$6</formula1>
      <formula2>0</formula2>
    </dataValidation>
    <dataValidation allowBlank="true" errorStyle="stop" operator="between" showDropDown="false" showErrorMessage="true" showInputMessage="false" sqref="Y6:Y17" type="list">
      <formula1>Lists!$F$4:$F$6</formula1>
      <formula2>0</formula2>
    </dataValidation>
    <dataValidation allowBlank="true" errorStyle="stop" operator="between" showDropDown="false" showErrorMessage="true" showInputMessage="false" sqref="Z6:Z17" type="list">
      <formula1>Lists!$G$4:$G$6</formula1>
      <formula2>0</formula2>
    </dataValidation>
    <dataValidation allowBlank="true" errorStyle="stop" operator="between" showDropDown="false" showErrorMessage="true" showInputMessage="false" sqref="AC6:AC17" type="list">
      <formula1>Lists!$H$4:$H$7</formula1>
      <formula2>0</formula2>
    </dataValidation>
    <dataValidation allowBlank="true" error="Enter a valid date, for example 15-Mar-2025." errorStyle="stop" errorTitle="Date needed" operator="greaterThan" showDropDown="false" showErrorMessage="true" showInputMessage="false" sqref="D6:D17 I6:I17 M6:M17 P6:Q17 U6:U17 AD6:AD17" type="date">
      <formula1>36526</formula1>
      <formula2>0</formula2>
    </dataValidation>
  </dataValidations>
  <printOptions headings="false" gridLines="false" gridLinesSet="true" horizontalCentered="false" verticalCentered="false"/>
  <pageMargins left="0.75" right="0.75" top="1" bottom="1"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52"/>
    <col collapsed="false" customWidth="true" hidden="false" outlineLevel="0" max="3" min="3" style="0" width="48"/>
    <col collapsed="false" customWidth="true" hidden="false" outlineLevel="0" max="5" min="4" style="0" width="44"/>
  </cols>
  <sheetData>
    <row r="1" customFormat="false" ht="17.35" hidden="false" customHeight="false" outlineLevel="0" collapsed="false">
      <c r="A1" s="1" t="s">
        <v>81</v>
      </c>
    </row>
    <row r="2" customFormat="false" ht="15" hidden="false" customHeight="false" outlineLevel="0" collapsed="false">
      <c r="A2" s="18" t="s">
        <v>82</v>
      </c>
    </row>
    <row r="4" customFormat="false" ht="15" hidden="false" customHeight="false" outlineLevel="0" collapsed="false">
      <c r="A4" s="13" t="s">
        <v>83</v>
      </c>
      <c r="B4" s="13" t="s">
        <v>84</v>
      </c>
      <c r="C4" s="13" t="s">
        <v>85</v>
      </c>
      <c r="D4" s="13" t="s">
        <v>86</v>
      </c>
      <c r="E4" s="13" t="s">
        <v>87</v>
      </c>
    </row>
    <row r="5" customFormat="false" ht="55.5" hidden="false" customHeight="true" outlineLevel="0" collapsed="false">
      <c r="A5" s="14" t="s">
        <v>88</v>
      </c>
      <c r="B5" s="17" t="s">
        <v>89</v>
      </c>
      <c r="C5" s="17" t="s">
        <v>90</v>
      </c>
      <c r="D5" s="17" t="s">
        <v>91</v>
      </c>
      <c r="E5" s="17" t="s">
        <v>92</v>
      </c>
    </row>
    <row r="6" customFormat="false" ht="55.5" hidden="false" customHeight="true" outlineLevel="0" collapsed="false">
      <c r="A6" s="14" t="s">
        <v>93</v>
      </c>
      <c r="B6" s="17" t="s">
        <v>94</v>
      </c>
      <c r="C6" s="17" t="s">
        <v>95</v>
      </c>
      <c r="D6" s="17" t="s">
        <v>96</v>
      </c>
      <c r="E6" s="17" t="s">
        <v>97</v>
      </c>
    </row>
    <row r="7" customFormat="false" ht="55.5" hidden="false" customHeight="true" outlineLevel="0" collapsed="false">
      <c r="A7" s="14" t="s">
        <v>98</v>
      </c>
      <c r="B7" s="17" t="s">
        <v>99</v>
      </c>
      <c r="C7" s="17" t="s">
        <v>100</v>
      </c>
      <c r="D7" s="17" t="s">
        <v>101</v>
      </c>
      <c r="E7" s="17" t="s">
        <v>102</v>
      </c>
    </row>
    <row r="8" customFormat="false" ht="55.5" hidden="false" customHeight="true" outlineLevel="0" collapsed="false">
      <c r="A8" s="14" t="s">
        <v>103</v>
      </c>
      <c r="B8" s="17" t="s">
        <v>104</v>
      </c>
      <c r="C8" s="17" t="s">
        <v>105</v>
      </c>
      <c r="D8" s="17" t="s">
        <v>106</v>
      </c>
      <c r="E8" s="17" t="s">
        <v>107</v>
      </c>
    </row>
    <row r="9" customFormat="false" ht="55.5" hidden="false" customHeight="true" outlineLevel="0" collapsed="false">
      <c r="A9" s="14" t="s">
        <v>108</v>
      </c>
      <c r="B9" s="17" t="s">
        <v>109</v>
      </c>
      <c r="C9" s="17" t="s">
        <v>110</v>
      </c>
      <c r="D9" s="17" t="s">
        <v>111</v>
      </c>
      <c r="E9" s="17" t="s">
        <v>112</v>
      </c>
    </row>
    <row r="11" customFormat="false" ht="15" hidden="false" customHeight="false" outlineLevel="0" collapsed="false">
      <c r="A11" s="18" t="s">
        <v>113</v>
      </c>
    </row>
    <row r="12" customFormat="false" ht="18" hidden="false" customHeight="true" outlineLevel="0" collapsed="false">
      <c r="A12" s="19" t="s">
        <v>114</v>
      </c>
      <c r="B12" s="20" t="s">
        <v>115</v>
      </c>
      <c r="C12" s="20"/>
      <c r="D12" s="20"/>
      <c r="E12" s="20"/>
    </row>
    <row r="13" customFormat="false" ht="18" hidden="false" customHeight="true" outlineLevel="0" collapsed="false">
      <c r="A13" s="19" t="s">
        <v>116</v>
      </c>
      <c r="B13" s="20" t="s">
        <v>117</v>
      </c>
      <c r="C13" s="20"/>
      <c r="D13" s="20"/>
      <c r="E13" s="20"/>
    </row>
    <row r="14" customFormat="false" ht="18" hidden="false" customHeight="true" outlineLevel="0" collapsed="false">
      <c r="A14" s="19" t="s">
        <v>118</v>
      </c>
      <c r="B14" s="20" t="s">
        <v>119</v>
      </c>
      <c r="C14" s="20"/>
      <c r="D14" s="20"/>
      <c r="E14" s="20"/>
    </row>
    <row r="15" customFormat="false" ht="18" hidden="false" customHeight="true" outlineLevel="0" collapsed="false">
      <c r="A15" s="19" t="s">
        <v>120</v>
      </c>
      <c r="B15" s="20" t="s">
        <v>121</v>
      </c>
      <c r="C15" s="20"/>
      <c r="D15" s="20"/>
      <c r="E15" s="20"/>
    </row>
    <row r="16" customFormat="false" ht="18" hidden="false" customHeight="true" outlineLevel="0" collapsed="false">
      <c r="A16" s="19" t="s">
        <v>122</v>
      </c>
      <c r="B16" s="20" t="s">
        <v>123</v>
      </c>
      <c r="C16" s="20"/>
      <c r="D16" s="20"/>
      <c r="E16" s="20"/>
    </row>
    <row r="17" customFormat="false" ht="18" hidden="false" customHeight="true" outlineLevel="0" collapsed="false">
      <c r="A17" s="19" t="s">
        <v>124</v>
      </c>
      <c r="B17" s="20" t="s">
        <v>125</v>
      </c>
      <c r="C17" s="20"/>
      <c r="D17" s="20"/>
      <c r="E17" s="20"/>
    </row>
  </sheetData>
  <mergeCells count="6">
    <mergeCell ref="B12:E12"/>
    <mergeCell ref="B13:E13"/>
    <mergeCell ref="B14:E14"/>
    <mergeCell ref="B15:E15"/>
    <mergeCell ref="B16:E16"/>
    <mergeCell ref="B17:E1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1"/>
    <col collapsed="false" customWidth="true" hidden="false" outlineLevel="0" max="3" min="3" style="0" width="12"/>
    <col collapsed="false" customWidth="true" hidden="false" outlineLevel="0" max="4" min="4" style="0" width="14"/>
    <col collapsed="false" customWidth="true" hidden="false" outlineLevel="0" max="5" min="5" style="0" width="12"/>
    <col collapsed="false" customWidth="true" hidden="false" outlineLevel="0" max="6" min="6" style="0" width="26"/>
    <col collapsed="false" customWidth="true" hidden="false" outlineLevel="0" max="7" min="7" style="0" width="16"/>
    <col collapsed="false" customWidth="true" hidden="false" outlineLevel="0" max="8" min="8" style="0" width="12"/>
    <col collapsed="false" customWidth="true" hidden="false" outlineLevel="0" max="9" min="9" style="0" width="32"/>
    <col collapsed="false" customWidth="true" hidden="false" outlineLevel="0" max="11" min="10" style="0" width="62"/>
    <col collapsed="false" customWidth="true" hidden="false" outlineLevel="0" max="12" min="12" style="0" width="8"/>
  </cols>
  <sheetData>
    <row r="1" customFormat="false" ht="17.35" hidden="false" customHeight="false" outlineLevel="0" collapsed="false">
      <c r="A1" s="1" t="s">
        <v>126</v>
      </c>
    </row>
    <row r="2" customFormat="false" ht="15" hidden="false" customHeight="false" outlineLevel="0" collapsed="false">
      <c r="A2" s="18" t="s">
        <v>127</v>
      </c>
    </row>
    <row r="3" customFormat="false" ht="15" hidden="false" customHeight="false" outlineLevel="0" collapsed="false">
      <c r="I3" s="18" t="s">
        <v>128</v>
      </c>
      <c r="J3" s="18" t="str">
        <f aca="false">COUNTIF(L6:L29,"PASS")&amp;" of "&amp;(COUNTIF(L6:L29,"PASS")+COUNTIF(L6:L29,"FAIL"))&amp;" tests pass"</f>
        <v>22 of 22 tests pass</v>
      </c>
    </row>
    <row r="5" customFormat="false" ht="23.85" hidden="false" customHeight="false" outlineLevel="0" collapsed="false">
      <c r="A5" s="13" t="s">
        <v>129</v>
      </c>
      <c r="B5" s="13" t="s">
        <v>130</v>
      </c>
      <c r="C5" s="13" t="s">
        <v>131</v>
      </c>
      <c r="D5" s="13" t="s">
        <v>132</v>
      </c>
      <c r="E5" s="13" t="s">
        <v>133</v>
      </c>
      <c r="F5" s="13" t="s">
        <v>134</v>
      </c>
      <c r="G5" s="13" t="s">
        <v>135</v>
      </c>
      <c r="H5" s="13" t="s">
        <v>136</v>
      </c>
      <c r="I5" s="13" t="s">
        <v>83</v>
      </c>
      <c r="J5" s="13" t="s">
        <v>137</v>
      </c>
      <c r="K5" s="13" t="s">
        <v>138</v>
      </c>
      <c r="L5" s="13" t="s">
        <v>139</v>
      </c>
    </row>
    <row r="6" customFormat="false" ht="27.75" hidden="false" customHeight="true" outlineLevel="0" collapsed="false">
      <c r="A6" s="17" t="n">
        <v>1</v>
      </c>
      <c r="B6" s="17" t="s">
        <v>140</v>
      </c>
      <c r="C6" s="16" t="n">
        <v>45731</v>
      </c>
      <c r="D6" s="16" t="n">
        <v>46022</v>
      </c>
      <c r="E6" s="16"/>
      <c r="F6" s="15" t="s">
        <v>141</v>
      </c>
      <c r="G6" s="15" t="s">
        <v>142</v>
      </c>
      <c r="H6" s="16" t="n">
        <v>45809</v>
      </c>
      <c r="I6" s="15"/>
      <c r="J6" s="17" t="s">
        <v>143</v>
      </c>
      <c r="K6" s="17" t="str">
        <f aca="false">IF($I6="","Verdict needed",IF(OR($C6="",$D6=""),"Enter launch date and period end",IF($I6="Covered and evidenced",IF($F6&lt;&gt;"Names the feature","CHECK: scope does not name the feature",IF(OR($G6="",$H6=""),"CHECK: evidence reference and date required",IF($H6&lt;$C6,"CHECK: evidence dated before feature launch",IF($D6&lt;$C6,"CHECK: period ends before launch. Name the later evidence relied on","OK")))),IF($I6="Covered in principle, not evidenced",IF($F6&lt;&gt;"Names the feature","CHECK: scope does not name the feature","OK"),IF($I6="Outside report period",IF($D6&gt;=$C6,"CHECK: period includes or follows launch","OK"),IF($I6="Outside stated scope",IF($F6&lt;&gt;"Excludes the feature","CHECK: scope not recorded as excluding the feature","OK"),"OK"))))))</f>
        <v>Verdict needed</v>
      </c>
      <c r="L6" s="14" t="str">
        <f aca="false">IF(K6=J6,"PASS","FAIL")</f>
        <v>PASS</v>
      </c>
    </row>
    <row r="7" customFormat="false" ht="27.75" hidden="false" customHeight="true" outlineLevel="0" collapsed="false">
      <c r="A7" s="17" t="n">
        <v>2</v>
      </c>
      <c r="B7" s="17" t="s">
        <v>140</v>
      </c>
      <c r="C7" s="16"/>
      <c r="D7" s="16" t="n">
        <v>46022</v>
      </c>
      <c r="E7" s="16"/>
      <c r="F7" s="15" t="s">
        <v>141</v>
      </c>
      <c r="G7" s="15" t="s">
        <v>142</v>
      </c>
      <c r="H7" s="16" t="n">
        <v>45809</v>
      </c>
      <c r="I7" s="15" t="s">
        <v>88</v>
      </c>
      <c r="J7" s="17" t="s">
        <v>144</v>
      </c>
      <c r="K7" s="17" t="str">
        <f aca="false">IF($I7="","Verdict needed",IF(OR($C7="",$D7=""),"Enter launch date and period end",IF($I7="Covered and evidenced",IF($F7&lt;&gt;"Names the feature","CHECK: scope does not name the feature",IF(OR($G7="",$H7=""),"CHECK: evidence reference and date required",IF($H7&lt;$C7,"CHECK: evidence dated before feature launch",IF($D7&lt;$C7,"CHECK: period ends before launch. Name the later evidence relied on","OK")))),IF($I7="Covered in principle, not evidenced",IF($F7&lt;&gt;"Names the feature","CHECK: scope does not name the feature","OK"),IF($I7="Outside report period",IF($D7&gt;=$C7,"CHECK: period includes or follows launch","OK"),IF($I7="Outside stated scope",IF($F7&lt;&gt;"Excludes the feature","CHECK: scope not recorded as excluding the feature","OK"),"OK"))))))</f>
        <v>Enter launch date and period end</v>
      </c>
      <c r="L7" s="14" t="str">
        <f aca="false">IF(K7=J7,"PASS","FAIL")</f>
        <v>PASS</v>
      </c>
    </row>
    <row r="8" customFormat="false" ht="27.75" hidden="false" customHeight="true" outlineLevel="0" collapsed="false">
      <c r="A8" s="17" t="n">
        <v>3</v>
      </c>
      <c r="B8" s="17" t="s">
        <v>140</v>
      </c>
      <c r="C8" s="16" t="n">
        <v>45731</v>
      </c>
      <c r="D8" s="16" t="n">
        <v>46022</v>
      </c>
      <c r="E8" s="16"/>
      <c r="F8" s="15" t="s">
        <v>141</v>
      </c>
      <c r="G8" s="15" t="s">
        <v>142</v>
      </c>
      <c r="H8" s="16" t="n">
        <v>45809</v>
      </c>
      <c r="I8" s="15" t="s">
        <v>88</v>
      </c>
      <c r="J8" s="17" t="s">
        <v>145</v>
      </c>
      <c r="K8" s="17" t="str">
        <f aca="false">IF($I8="","Verdict needed",IF(OR($C8="",$D8=""),"Enter launch date and period end",IF($I8="Covered and evidenced",IF($F8&lt;&gt;"Names the feature","CHECK: scope does not name the feature",IF(OR($G8="",$H8=""),"CHECK: evidence reference and date required",IF($H8&lt;$C8,"CHECK: evidence dated before feature launch",IF($D8&lt;$C8,"CHECK: period ends before launch. Name the later evidence relied on","OK")))),IF($I8="Covered in principle, not evidenced",IF($F8&lt;&gt;"Names the feature","CHECK: scope does not name the feature","OK"),IF($I8="Outside report period",IF($D8&gt;=$C8,"CHECK: period includes or follows launch","OK"),IF($I8="Outside stated scope",IF($F8&lt;&gt;"Excludes the feature","CHECK: scope not recorded as excluding the feature","OK"),"OK"))))))</f>
        <v>OK</v>
      </c>
      <c r="L8" s="14" t="str">
        <f aca="false">IF(K8=J8,"PASS","FAIL")</f>
        <v>PASS</v>
      </c>
    </row>
    <row r="9" customFormat="false" ht="27.75" hidden="false" customHeight="true" outlineLevel="0" collapsed="false">
      <c r="A9" s="17" t="n">
        <v>4</v>
      </c>
      <c r="B9" s="17" t="s">
        <v>140</v>
      </c>
      <c r="C9" s="16" t="n">
        <v>45731</v>
      </c>
      <c r="D9" s="16" t="n">
        <v>46022</v>
      </c>
      <c r="E9" s="16"/>
      <c r="F9" s="15" t="s">
        <v>146</v>
      </c>
      <c r="G9" s="15" t="s">
        <v>142</v>
      </c>
      <c r="H9" s="16" t="n">
        <v>45809</v>
      </c>
      <c r="I9" s="15" t="s">
        <v>88</v>
      </c>
      <c r="J9" s="17" t="s">
        <v>147</v>
      </c>
      <c r="K9" s="17" t="str">
        <f aca="false">IF($I9="","Verdict needed",IF(OR($C9="",$D9=""),"Enter launch date and period end",IF($I9="Covered and evidenced",IF($F9&lt;&gt;"Names the feature","CHECK: scope does not name the feature",IF(OR($G9="",$H9=""),"CHECK: evidence reference and date required",IF($H9&lt;$C9,"CHECK: evidence dated before feature launch",IF($D9&lt;$C9,"CHECK: period ends before launch. Name the later evidence relied on","OK")))),IF($I9="Covered in principle, not evidenced",IF($F9&lt;&gt;"Names the feature","CHECK: scope does not name the feature","OK"),IF($I9="Outside report period",IF($D9&gt;=$C9,"CHECK: period includes or follows launch","OK"),IF($I9="Outside stated scope",IF($F9&lt;&gt;"Excludes the feature","CHECK: scope not recorded as excluding the feature","OK"),"OK"))))))</f>
        <v>CHECK: scope does not name the feature</v>
      </c>
      <c r="L9" s="14" t="str">
        <f aca="false">IF(K9=J9,"PASS","FAIL")</f>
        <v>PASS</v>
      </c>
    </row>
    <row r="10" customFormat="false" ht="27.75" hidden="false" customHeight="true" outlineLevel="0" collapsed="false">
      <c r="A10" s="17" t="n">
        <v>5</v>
      </c>
      <c r="B10" s="17" t="s">
        <v>140</v>
      </c>
      <c r="C10" s="16" t="n">
        <v>45731</v>
      </c>
      <c r="D10" s="16" t="n">
        <v>46022</v>
      </c>
      <c r="E10" s="16"/>
      <c r="F10" s="15" t="s">
        <v>141</v>
      </c>
      <c r="G10" s="15"/>
      <c r="H10" s="16"/>
      <c r="I10" s="15" t="s">
        <v>88</v>
      </c>
      <c r="J10" s="17" t="s">
        <v>148</v>
      </c>
      <c r="K10" s="17" t="str">
        <f aca="false">IF($I10="","Verdict needed",IF(OR($C10="",$D10=""),"Enter launch date and period end",IF($I10="Covered and evidenced",IF($F10&lt;&gt;"Names the feature","CHECK: scope does not name the feature",IF(OR($G10="",$H10=""),"CHECK: evidence reference and date required",IF($H10&lt;$C10,"CHECK: evidence dated before feature launch",IF($D10&lt;$C10,"CHECK: period ends before launch. Name the later evidence relied on","OK")))),IF($I10="Covered in principle, not evidenced",IF($F10&lt;&gt;"Names the feature","CHECK: scope does not name the feature","OK"),IF($I10="Outside report period",IF($D10&gt;=$C10,"CHECK: period includes or follows launch","OK"),IF($I10="Outside stated scope",IF($F10&lt;&gt;"Excludes the feature","CHECK: scope not recorded as excluding the feature","OK"),"OK"))))))</f>
        <v>CHECK: evidence reference and date required</v>
      </c>
      <c r="L10" s="14" t="str">
        <f aca="false">IF(K10=J10,"PASS","FAIL")</f>
        <v>PASS</v>
      </c>
    </row>
    <row r="11" customFormat="false" ht="27.75" hidden="false" customHeight="true" outlineLevel="0" collapsed="false">
      <c r="A11" s="17" t="n">
        <v>6</v>
      </c>
      <c r="B11" s="17" t="s">
        <v>140</v>
      </c>
      <c r="C11" s="16" t="n">
        <v>45731</v>
      </c>
      <c r="D11" s="16" t="n">
        <v>46022</v>
      </c>
      <c r="E11" s="16"/>
      <c r="F11" s="15" t="s">
        <v>141</v>
      </c>
      <c r="G11" s="15" t="s">
        <v>142</v>
      </c>
      <c r="H11" s="16" t="n">
        <v>45667</v>
      </c>
      <c r="I11" s="15" t="s">
        <v>88</v>
      </c>
      <c r="J11" s="17" t="s">
        <v>149</v>
      </c>
      <c r="K11" s="17" t="str">
        <f aca="false">IF($I11="","Verdict needed",IF(OR($C11="",$D11=""),"Enter launch date and period end",IF($I11="Covered and evidenced",IF($F11&lt;&gt;"Names the feature","CHECK: scope does not name the feature",IF(OR($G11="",$H11=""),"CHECK: evidence reference and date required",IF($H11&lt;$C11,"CHECK: evidence dated before feature launch",IF($D11&lt;$C11,"CHECK: period ends before launch. Name the later evidence relied on","OK")))),IF($I11="Covered in principle, not evidenced",IF($F11&lt;&gt;"Names the feature","CHECK: scope does not name the feature","OK"),IF($I11="Outside report period",IF($D11&gt;=$C11,"CHECK: period includes or follows launch","OK"),IF($I11="Outside stated scope",IF($F11&lt;&gt;"Excludes the feature","CHECK: scope not recorded as excluding the feature","OK"),"OK"))))))</f>
        <v>CHECK: evidence dated before feature launch</v>
      </c>
      <c r="L11" s="14" t="str">
        <f aca="false">IF(K11=J11,"PASS","FAIL")</f>
        <v>PASS</v>
      </c>
    </row>
    <row r="12" customFormat="false" ht="27.75" hidden="false" customHeight="true" outlineLevel="0" collapsed="false">
      <c r="A12" s="17" t="n">
        <v>7</v>
      </c>
      <c r="B12" s="17" t="s">
        <v>140</v>
      </c>
      <c r="C12" s="16" t="n">
        <v>45731</v>
      </c>
      <c r="D12" s="16" t="n">
        <v>45657</v>
      </c>
      <c r="E12" s="16"/>
      <c r="F12" s="15" t="s">
        <v>141</v>
      </c>
      <c r="G12" s="15" t="s">
        <v>142</v>
      </c>
      <c r="H12" s="16" t="n">
        <v>45809</v>
      </c>
      <c r="I12" s="15" t="s">
        <v>88</v>
      </c>
      <c r="J12" s="17" t="s">
        <v>150</v>
      </c>
      <c r="K12" s="17" t="str">
        <f aca="false">IF($I12="","Verdict needed",IF(OR($C12="",$D12=""),"Enter launch date and period end",IF($I12="Covered and evidenced",IF($F12&lt;&gt;"Names the feature","CHECK: scope does not name the feature",IF(OR($G12="",$H12=""),"CHECK: evidence reference and date required",IF($H12&lt;$C12,"CHECK: evidence dated before feature launch",IF($D12&lt;$C12,"CHECK: period ends before launch. Name the later evidence relied on","OK")))),IF($I12="Covered in principle, not evidenced",IF($F12&lt;&gt;"Names the feature","CHECK: scope does not name the feature","OK"),IF($I12="Outside report period",IF($D12&gt;=$C12,"CHECK: period includes or follows launch","OK"),IF($I12="Outside stated scope",IF($F12&lt;&gt;"Excludes the feature","CHECK: scope not recorded as excluding the feature","OK"),"OK"))))))</f>
        <v>CHECK: period ends before launch. Name the later evidence relied on</v>
      </c>
      <c r="L12" s="14" t="str">
        <f aca="false">IF(K12=J12,"PASS","FAIL")</f>
        <v>PASS</v>
      </c>
    </row>
    <row r="13" customFormat="false" ht="27.75" hidden="false" customHeight="true" outlineLevel="0" collapsed="false">
      <c r="A13" s="17" t="n">
        <v>8</v>
      </c>
      <c r="B13" s="17" t="s">
        <v>140</v>
      </c>
      <c r="C13" s="16" t="n">
        <v>45731</v>
      </c>
      <c r="D13" s="16" t="n">
        <v>45657</v>
      </c>
      <c r="E13" s="16"/>
      <c r="F13" s="15" t="s">
        <v>146</v>
      </c>
      <c r="G13" s="15"/>
      <c r="H13" s="16"/>
      <c r="I13" s="15" t="s">
        <v>98</v>
      </c>
      <c r="J13" s="17" t="s">
        <v>145</v>
      </c>
      <c r="K13" s="17" t="str">
        <f aca="false">IF($I13="","Verdict needed",IF(OR($C13="",$D13=""),"Enter launch date and period end",IF($I13="Covered and evidenced",IF($F13&lt;&gt;"Names the feature","CHECK: scope does not name the feature",IF(OR($G13="",$H13=""),"CHECK: evidence reference and date required",IF($H13&lt;$C13,"CHECK: evidence dated before feature launch",IF($D13&lt;$C13,"CHECK: period ends before launch. Name the later evidence relied on","OK")))),IF($I13="Covered in principle, not evidenced",IF($F13&lt;&gt;"Names the feature","CHECK: scope does not name the feature","OK"),IF($I13="Outside report period",IF($D13&gt;=$C13,"CHECK: period includes or follows launch","OK"),IF($I13="Outside stated scope",IF($F13&lt;&gt;"Excludes the feature","CHECK: scope not recorded as excluding the feature","OK"),"OK"))))))</f>
        <v>OK</v>
      </c>
      <c r="L13" s="14" t="str">
        <f aca="false">IF(K13=J13,"PASS","FAIL")</f>
        <v>PASS</v>
      </c>
    </row>
    <row r="14" customFormat="false" ht="27.75" hidden="false" customHeight="true" outlineLevel="0" collapsed="false">
      <c r="A14" s="17" t="n">
        <v>9</v>
      </c>
      <c r="B14" s="17" t="s">
        <v>140</v>
      </c>
      <c r="C14" s="16" t="n">
        <v>45731</v>
      </c>
      <c r="D14" s="16" t="n">
        <v>46022</v>
      </c>
      <c r="E14" s="16"/>
      <c r="F14" s="15" t="s">
        <v>146</v>
      </c>
      <c r="G14" s="15"/>
      <c r="H14" s="16"/>
      <c r="I14" s="15" t="s">
        <v>98</v>
      </c>
      <c r="J14" s="17" t="s">
        <v>151</v>
      </c>
      <c r="K14" s="17" t="str">
        <f aca="false">IF($I14="","Verdict needed",IF(OR($C14="",$D14=""),"Enter launch date and period end",IF($I14="Covered and evidenced",IF($F14&lt;&gt;"Names the feature","CHECK: scope does not name the feature",IF(OR($G14="",$H14=""),"CHECK: evidence reference and date required",IF($H14&lt;$C14,"CHECK: evidence dated before feature launch",IF($D14&lt;$C14,"CHECK: period ends before launch. Name the later evidence relied on","OK")))),IF($I14="Covered in principle, not evidenced",IF($F14&lt;&gt;"Names the feature","CHECK: scope does not name the feature","OK"),IF($I14="Outside report period",IF($D14&gt;=$C14,"CHECK: period includes or follows launch","OK"),IF($I14="Outside stated scope",IF($F14&lt;&gt;"Excludes the feature","CHECK: scope not recorded as excluding the feature","OK"),"OK"))))))</f>
        <v>CHECK: period includes or follows launch</v>
      </c>
      <c r="L14" s="14" t="str">
        <f aca="false">IF(K14=J14,"PASS","FAIL")</f>
        <v>PASS</v>
      </c>
    </row>
    <row r="15" customFormat="false" ht="27.75" hidden="false" customHeight="true" outlineLevel="0" collapsed="false">
      <c r="A15" s="17" t="n">
        <v>10</v>
      </c>
      <c r="B15" s="17" t="s">
        <v>140</v>
      </c>
      <c r="C15" s="16" t="n">
        <v>45731</v>
      </c>
      <c r="D15" s="16" t="n">
        <v>46022</v>
      </c>
      <c r="E15" s="16"/>
      <c r="F15" s="15" t="s">
        <v>152</v>
      </c>
      <c r="G15" s="15" t="s">
        <v>142</v>
      </c>
      <c r="H15" s="16" t="n">
        <v>45809</v>
      </c>
      <c r="I15" s="15" t="s">
        <v>103</v>
      </c>
      <c r="J15" s="17" t="s">
        <v>145</v>
      </c>
      <c r="K15" s="17" t="str">
        <f aca="false">IF($I15="","Verdict needed",IF(OR($C15="",$D15=""),"Enter launch date and period end",IF($I15="Covered and evidenced",IF($F15&lt;&gt;"Names the feature","CHECK: scope does not name the feature",IF(OR($G15="",$H15=""),"CHECK: evidence reference and date required",IF($H15&lt;$C15,"CHECK: evidence dated before feature launch",IF($D15&lt;$C15,"CHECK: period ends before launch. Name the later evidence relied on","OK")))),IF($I15="Covered in principle, not evidenced",IF($F15&lt;&gt;"Names the feature","CHECK: scope does not name the feature","OK"),IF($I15="Outside report period",IF($D15&gt;=$C15,"CHECK: period includes or follows launch","OK"),IF($I15="Outside stated scope",IF($F15&lt;&gt;"Excludes the feature","CHECK: scope not recorded as excluding the feature","OK"),"OK"))))))</f>
        <v>OK</v>
      </c>
      <c r="L15" s="14" t="str">
        <f aca="false">IF(K15=J15,"PASS","FAIL")</f>
        <v>PASS</v>
      </c>
    </row>
    <row r="16" customFormat="false" ht="27.75" hidden="false" customHeight="true" outlineLevel="0" collapsed="false">
      <c r="A16" s="17" t="n">
        <v>11</v>
      </c>
      <c r="B16" s="17" t="s">
        <v>140</v>
      </c>
      <c r="C16" s="16" t="n">
        <v>45731</v>
      </c>
      <c r="D16" s="16" t="n">
        <v>46022</v>
      </c>
      <c r="E16" s="16"/>
      <c r="F16" s="15" t="s">
        <v>146</v>
      </c>
      <c r="G16" s="15"/>
      <c r="H16" s="16"/>
      <c r="I16" s="15" t="s">
        <v>103</v>
      </c>
      <c r="J16" s="17" t="s">
        <v>153</v>
      </c>
      <c r="K16" s="17" t="str">
        <f aca="false">IF($I16="","Verdict needed",IF(OR($C16="",$D16=""),"Enter launch date and period end",IF($I16="Covered and evidenced",IF($F16&lt;&gt;"Names the feature","CHECK: scope does not name the feature",IF(OR($G16="",$H16=""),"CHECK: evidence reference and date required",IF($H16&lt;$C16,"CHECK: evidence dated before feature launch",IF($D16&lt;$C16,"CHECK: period ends before launch. Name the later evidence relied on","OK")))),IF($I16="Covered in principle, not evidenced",IF($F16&lt;&gt;"Names the feature","CHECK: scope does not name the feature","OK"),IF($I16="Outside report period",IF($D16&gt;=$C16,"CHECK: period includes or follows launch","OK"),IF($I16="Outside stated scope",IF($F16&lt;&gt;"Excludes the feature","CHECK: scope not recorded as excluding the feature","OK"),"OK"))))))</f>
        <v>CHECK: scope not recorded as excluding the feature</v>
      </c>
      <c r="L16" s="14" t="str">
        <f aca="false">IF(K16=J16,"PASS","FAIL")</f>
        <v>PASS</v>
      </c>
    </row>
    <row r="17" customFormat="false" ht="27.75" hidden="false" customHeight="true" outlineLevel="0" collapsed="false">
      <c r="A17" s="17" t="n">
        <v>12</v>
      </c>
      <c r="B17" s="17" t="s">
        <v>140</v>
      </c>
      <c r="C17" s="16" t="n">
        <v>45731</v>
      </c>
      <c r="D17" s="16" t="n">
        <v>45657</v>
      </c>
      <c r="E17" s="16"/>
      <c r="F17" s="15" t="s">
        <v>146</v>
      </c>
      <c r="G17" s="15"/>
      <c r="H17" s="16"/>
      <c r="I17" s="15" t="s">
        <v>108</v>
      </c>
      <c r="J17" s="17" t="s">
        <v>145</v>
      </c>
      <c r="K17" s="17" t="str">
        <f aca="false">IF($I17="","Verdict needed",IF(OR($C17="",$D17=""),"Enter launch date and period end",IF($I17="Covered and evidenced",IF($F17&lt;&gt;"Names the feature","CHECK: scope does not name the feature",IF(OR($G17="",$H17=""),"CHECK: evidence reference and date required",IF($H17&lt;$C17,"CHECK: evidence dated before feature launch",IF($D17&lt;$C17,"CHECK: period ends before launch. Name the later evidence relied on","OK")))),IF($I17="Covered in principle, not evidenced",IF($F17&lt;&gt;"Names the feature","CHECK: scope does not name the feature","OK"),IF($I17="Outside report period",IF($D17&gt;=$C17,"CHECK: period includes or follows launch","OK"),IF($I17="Outside stated scope",IF($F17&lt;&gt;"Excludes the feature","CHECK: scope not recorded as excluding the feature","OK"),"OK"))))))</f>
        <v>OK</v>
      </c>
      <c r="L17" s="14" t="str">
        <f aca="false">IF(K17=J17,"PASS","FAIL")</f>
        <v>PASS</v>
      </c>
    </row>
    <row r="18" customFormat="false" ht="27.75" hidden="false" customHeight="true" outlineLevel="0" collapsed="false">
      <c r="A18" s="17" t="n">
        <v>13</v>
      </c>
      <c r="B18" s="17" t="s">
        <v>140</v>
      </c>
      <c r="C18" s="16" t="n">
        <v>45731</v>
      </c>
      <c r="D18" s="16" t="n">
        <v>46022</v>
      </c>
      <c r="E18" s="16"/>
      <c r="F18" s="15" t="s">
        <v>154</v>
      </c>
      <c r="G18" s="15"/>
      <c r="H18" s="16"/>
      <c r="I18" s="15" t="s">
        <v>93</v>
      </c>
      <c r="J18" s="17" t="s">
        <v>147</v>
      </c>
      <c r="K18" s="17" t="str">
        <f aca="false">IF($I18="","Verdict needed",IF(OR($C18="",$D18=""),"Enter launch date and period end",IF($I18="Covered and evidenced",IF($F18&lt;&gt;"Names the feature","CHECK: scope does not name the feature",IF(OR($G18="",$H18=""),"CHECK: evidence reference and date required",IF($H18&lt;$C18,"CHECK: evidence dated before feature launch",IF($D18&lt;$C18,"CHECK: period ends before launch. Name the later evidence relied on","OK")))),IF($I18="Covered in principle, not evidenced",IF($F18&lt;&gt;"Names the feature","CHECK: scope does not name the feature","OK"),IF($I18="Outside report period",IF($D18&gt;=$C18,"CHECK: period includes or follows launch","OK"),IF($I18="Outside stated scope",IF($F18&lt;&gt;"Excludes the feature","CHECK: scope not recorded as excluding the feature","OK"),"OK"))))))</f>
        <v>CHECK: scope does not name the feature</v>
      </c>
      <c r="L18" s="14" t="str">
        <f aca="false">IF(K18=J18,"PASS","FAIL")</f>
        <v>PASS</v>
      </c>
    </row>
    <row r="19" customFormat="false" ht="27.75" hidden="false" customHeight="true" outlineLevel="0" collapsed="false">
      <c r="A19" s="17" t="n">
        <v>14</v>
      </c>
      <c r="B19" s="17" t="s">
        <v>155</v>
      </c>
      <c r="C19" s="16" t="n">
        <v>45731</v>
      </c>
      <c r="D19" s="16" t="n">
        <v>45601</v>
      </c>
      <c r="E19" s="16" t="n">
        <v>45677</v>
      </c>
      <c r="F19" s="15" t="s">
        <v>146</v>
      </c>
      <c r="G19" s="15"/>
      <c r="H19" s="16"/>
      <c r="I19" s="15" t="s">
        <v>98</v>
      </c>
      <c r="J19" s="17" t="s">
        <v>145</v>
      </c>
      <c r="K19" s="17" t="str">
        <f aca="false">IF($I19="","Verdict needed",IF(OR($C19="",$D19=""),"Enter launch date and issue date",IF($I19="Covered and evidenced",IF($F19&lt;&gt;"Names the feature","CHECK: scope does not name the feature",IF(OR($G19="",$H19=""),"CHECK: evidence reference and date required",IF($H19&lt;$C19,"CHECK: evidence dated before feature launch",IF(MAX($D19,$E19)&lt;$C19,"CHECK: issue and last audit before launch. Name the later evidence relied on","OK")))),IF($I19="Covered in principle, not evidenced",IF($F19&lt;&gt;"Names the feature","CHECK: scope does not name the feature","OK"),IF($I19="Outside report period",IF(MAX($D19,$E19)&gt;=$C19,"CHECK: issue or audit date follows launch","OK"),IF($I19="Outside stated scope",IF($F19&lt;&gt;"Excludes the feature","CHECK: scope not recorded as excluding the feature","OK"),"OK"))))))</f>
        <v>OK</v>
      </c>
      <c r="L19" s="14" t="str">
        <f aca="false">IF(K19=J19,"PASS","FAIL")</f>
        <v>PASS</v>
      </c>
    </row>
    <row r="20" customFormat="false" ht="27.75" hidden="false" customHeight="true" outlineLevel="0" collapsed="false">
      <c r="A20" s="17" t="n">
        <v>15</v>
      </c>
      <c r="B20" s="17" t="s">
        <v>155</v>
      </c>
      <c r="C20" s="16" t="n">
        <v>45731</v>
      </c>
      <c r="D20" s="16" t="n">
        <v>45601</v>
      </c>
      <c r="E20" s="16" t="n">
        <v>45828</v>
      </c>
      <c r="F20" s="15" t="s">
        <v>141</v>
      </c>
      <c r="G20" s="15" t="s">
        <v>156</v>
      </c>
      <c r="H20" s="16" t="n">
        <v>45839</v>
      </c>
      <c r="I20" s="15" t="s">
        <v>88</v>
      </c>
      <c r="J20" s="17" t="s">
        <v>145</v>
      </c>
      <c r="K20" s="17" t="str">
        <f aca="false">IF($I20="","Verdict needed",IF(OR($C20="",$D20=""),"Enter launch date and issue date",IF($I20="Covered and evidenced",IF($F20&lt;&gt;"Names the feature","CHECK: scope does not name the feature",IF(OR($G20="",$H20=""),"CHECK: evidence reference and date required",IF($H20&lt;$C20,"CHECK: evidence dated before feature launch",IF(MAX($D20,$E20)&lt;$C20,"CHECK: issue and last audit before launch. Name the later evidence relied on","OK")))),IF($I20="Covered in principle, not evidenced",IF($F20&lt;&gt;"Names the feature","CHECK: scope does not name the feature","OK"),IF($I20="Outside report period",IF(MAX($D20,$E20)&gt;=$C20,"CHECK: issue or audit date follows launch","OK"),IF($I20="Outside stated scope",IF($F20&lt;&gt;"Excludes the feature","CHECK: scope not recorded as excluding the feature","OK"),"OK"))))))</f>
        <v>OK</v>
      </c>
      <c r="L20" s="14" t="str">
        <f aca="false">IF(K20=J20,"PASS","FAIL")</f>
        <v>PASS</v>
      </c>
    </row>
    <row r="21" customFormat="false" ht="27.75" hidden="false" customHeight="true" outlineLevel="0" collapsed="false">
      <c r="A21" s="17" t="n">
        <v>16</v>
      </c>
      <c r="B21" s="17" t="s">
        <v>155</v>
      </c>
      <c r="C21" s="16" t="n">
        <v>45731</v>
      </c>
      <c r="D21" s="16" t="n">
        <v>45601</v>
      </c>
      <c r="E21" s="16" t="n">
        <v>45828</v>
      </c>
      <c r="F21" s="15" t="s">
        <v>146</v>
      </c>
      <c r="G21" s="15"/>
      <c r="H21" s="16"/>
      <c r="I21" s="15" t="s">
        <v>98</v>
      </c>
      <c r="J21" s="17" t="s">
        <v>157</v>
      </c>
      <c r="K21" s="17" t="str">
        <f aca="false">IF($I21="","Verdict needed",IF(OR($C21="",$D21=""),"Enter launch date and issue date",IF($I21="Covered and evidenced",IF($F21&lt;&gt;"Names the feature","CHECK: scope does not name the feature",IF(OR($G21="",$H21=""),"CHECK: evidence reference and date required",IF($H21&lt;$C21,"CHECK: evidence dated before feature launch",IF(MAX($D21,$E21)&lt;$C21,"CHECK: issue and last audit before launch. Name the later evidence relied on","OK")))),IF($I21="Covered in principle, not evidenced",IF($F21&lt;&gt;"Names the feature","CHECK: scope does not name the feature","OK"),IF($I21="Outside report period",IF(MAX($D21,$E21)&gt;=$C21,"CHECK: issue or audit date follows launch","OK"),IF($I21="Outside stated scope",IF($F21&lt;&gt;"Excludes the feature","CHECK: scope not recorded as excluding the feature","OK"),"OK"))))))</f>
        <v>CHECK: issue or audit date follows launch</v>
      </c>
      <c r="L21" s="14" t="str">
        <f aca="false">IF(K21=J21,"PASS","FAIL")</f>
        <v>PASS</v>
      </c>
    </row>
    <row r="22" customFormat="false" ht="27.75" hidden="false" customHeight="true" outlineLevel="0" collapsed="false">
      <c r="A22" s="17" t="n">
        <v>17</v>
      </c>
      <c r="B22" s="17" t="s">
        <v>155</v>
      </c>
      <c r="C22" s="16" t="n">
        <v>45731</v>
      </c>
      <c r="D22" s="16" t="n">
        <v>45601</v>
      </c>
      <c r="E22" s="16" t="n">
        <v>45677</v>
      </c>
      <c r="F22" s="15" t="s">
        <v>141</v>
      </c>
      <c r="G22" s="15" t="s">
        <v>156</v>
      </c>
      <c r="H22" s="16" t="n">
        <v>45839</v>
      </c>
      <c r="I22" s="15" t="s">
        <v>88</v>
      </c>
      <c r="J22" s="17" t="s">
        <v>158</v>
      </c>
      <c r="K22" s="17" t="str">
        <f aca="false">IF($I22="","Verdict needed",IF(OR($C22="",$D22=""),"Enter launch date and issue date",IF($I22="Covered and evidenced",IF($F22&lt;&gt;"Names the feature","CHECK: scope does not name the feature",IF(OR($G22="",$H22=""),"CHECK: evidence reference and date required",IF($H22&lt;$C22,"CHECK: evidence dated before feature launch",IF(MAX($D22,$E22)&lt;$C22,"CHECK: issue and last audit before launch. Name the later evidence relied on","OK")))),IF($I22="Covered in principle, not evidenced",IF($F22&lt;&gt;"Names the feature","CHECK: scope does not name the feature","OK"),IF($I22="Outside report period",IF(MAX($D22,$E22)&gt;=$C22,"CHECK: issue or audit date follows launch","OK"),IF($I22="Outside stated scope",IF($F22&lt;&gt;"Excludes the feature","CHECK: scope not recorded as excluding the feature","OK"),"OK"))))))</f>
        <v>CHECK: issue and last audit before launch. Name the later evidence relied on</v>
      </c>
      <c r="L22" s="14" t="str">
        <f aca="false">IF(K22=J22,"PASS","FAIL")</f>
        <v>PASS</v>
      </c>
    </row>
    <row r="23" customFormat="false" ht="27.75" hidden="false" customHeight="true" outlineLevel="0" collapsed="false">
      <c r="A23" s="17" t="n">
        <v>18</v>
      </c>
      <c r="B23" s="17" t="s">
        <v>155</v>
      </c>
      <c r="C23" s="16"/>
      <c r="D23" s="16"/>
      <c r="E23" s="16"/>
      <c r="F23" s="15" t="s">
        <v>146</v>
      </c>
      <c r="G23" s="15"/>
      <c r="H23" s="16"/>
      <c r="I23" s="15" t="s">
        <v>108</v>
      </c>
      <c r="J23" s="17" t="s">
        <v>159</v>
      </c>
      <c r="K23" s="17" t="str">
        <f aca="false">IF($I23="","Verdict needed",IF(OR($C23="",$D23=""),"Enter launch date and issue date",IF($I23="Covered and evidenced",IF($F23&lt;&gt;"Names the feature","CHECK: scope does not name the feature",IF(OR($G23="",$H23=""),"CHECK: evidence reference and date required",IF($H23&lt;$C23,"CHECK: evidence dated before feature launch",IF(MAX($D23,$E23)&lt;$C23,"CHECK: issue and last audit before launch. Name the later evidence relied on","OK")))),IF($I23="Covered in principle, not evidenced",IF($F23&lt;&gt;"Names the feature","CHECK: scope does not name the feature","OK"),IF($I23="Outside report period",IF(MAX($D23,$E23)&gt;=$C23,"CHECK: issue or audit date follows launch","OK"),IF($I23="Outside stated scope",IF($F23&lt;&gt;"Excludes the feature","CHECK: scope not recorded as excluding the feature","OK"),"OK"))))))</f>
        <v>Enter launch date and issue date</v>
      </c>
      <c r="L23" s="14" t="str">
        <f aca="false">IF(K23=J23,"PASS","FAIL")</f>
        <v>PASS</v>
      </c>
    </row>
    <row r="25" customFormat="false" ht="15" hidden="false" customHeight="false" outlineLevel="0" collapsed="false">
      <c r="A25" s="18" t="s">
        <v>16</v>
      </c>
    </row>
    <row r="26" customFormat="false" ht="15" hidden="false" customHeight="false" outlineLevel="0" collapsed="false">
      <c r="A26" s="17" t="s">
        <v>160</v>
      </c>
      <c r="B26" s="17" t="s">
        <v>140</v>
      </c>
      <c r="C26" s="16" t="n">
        <v>45731</v>
      </c>
      <c r="D26" s="16" t="n">
        <v>45657</v>
      </c>
      <c r="E26" s="16"/>
      <c r="F26" s="17"/>
      <c r="G26" s="17"/>
      <c r="H26" s="17"/>
      <c r="I26" s="17"/>
      <c r="J26" s="17" t="s">
        <v>161</v>
      </c>
      <c r="K26" s="17" t="str">
        <f aca="false">IF(OR($C26="",$D26=""),"Enter dates",IF($D26&lt;$C26,"Period ends before launch","Period includes or follows launch"))</f>
        <v>Period ends before launch</v>
      </c>
      <c r="L26" s="14" t="str">
        <f aca="false">IF(K26=J26,"PASS","FAIL")</f>
        <v>PASS</v>
      </c>
    </row>
    <row r="27" customFormat="false" ht="15" hidden="false" customHeight="false" outlineLevel="0" collapsed="false">
      <c r="A27" s="17" t="s">
        <v>162</v>
      </c>
      <c r="B27" s="17" t="s">
        <v>140</v>
      </c>
      <c r="C27" s="16" t="n">
        <v>45731</v>
      </c>
      <c r="D27" s="16" t="n">
        <v>46022</v>
      </c>
      <c r="E27" s="16"/>
      <c r="F27" s="17"/>
      <c r="G27" s="17"/>
      <c r="H27" s="17"/>
      <c r="I27" s="17"/>
      <c r="J27" s="17" t="s">
        <v>163</v>
      </c>
      <c r="K27" s="17" t="str">
        <f aca="false">IF(OR($C27="",$D27=""),"Enter dates",IF($D27&lt;$C27,"Period ends before launch","Period includes or follows launch"))</f>
        <v>Period includes or follows launch</v>
      </c>
      <c r="L27" s="14" t="str">
        <f aca="false">IF(K27=J27,"PASS","FAIL")</f>
        <v>PASS</v>
      </c>
    </row>
    <row r="28" customFormat="false" ht="15" hidden="false" customHeight="false" outlineLevel="0" collapsed="false">
      <c r="A28" s="17" t="s">
        <v>164</v>
      </c>
      <c r="B28" s="17" t="s">
        <v>155</v>
      </c>
      <c r="C28" s="16" t="n">
        <v>45731</v>
      </c>
      <c r="D28" s="16" t="n">
        <v>45601</v>
      </c>
      <c r="E28" s="16" t="n">
        <v>45677</v>
      </c>
      <c r="F28" s="17"/>
      <c r="G28" s="17"/>
      <c r="H28" s="17"/>
      <c r="I28" s="17"/>
      <c r="J28" s="17" t="s">
        <v>165</v>
      </c>
      <c r="K28" s="17" t="str">
        <f aca="false">IF(OR($C28="",$D28=""),"Enter dates",IF(MAX($D28,$E28)&lt;$C28,"Issue and last audit before launch","Issue or audit date follows launch"))</f>
        <v>Issue and last audit before launch</v>
      </c>
      <c r="L28" s="14" t="str">
        <f aca="false">IF(K28=J28,"PASS","FAIL")</f>
        <v>PASS</v>
      </c>
    </row>
    <row r="29" customFormat="false" ht="15" hidden="false" customHeight="false" outlineLevel="0" collapsed="false">
      <c r="A29" s="17" t="s">
        <v>166</v>
      </c>
      <c r="B29" s="17" t="s">
        <v>155</v>
      </c>
      <c r="C29" s="16" t="n">
        <v>45731</v>
      </c>
      <c r="D29" s="16" t="n">
        <v>45601</v>
      </c>
      <c r="E29" s="16" t="n">
        <v>45828</v>
      </c>
      <c r="F29" s="17"/>
      <c r="G29" s="17"/>
      <c r="H29" s="17"/>
      <c r="I29" s="17"/>
      <c r="J29" s="17" t="s">
        <v>167</v>
      </c>
      <c r="K29" s="17" t="str">
        <f aca="false">IF(OR($C29="",$D29=""),"Enter dates",IF(MAX($D29,$E29)&lt;$C29,"Issue and last audit before launch","Issue or audit date follows launch"))</f>
        <v>Issue or audit date follows launch</v>
      </c>
      <c r="L29" s="14" t="str">
        <f aca="false">IF(K29=J29,"PASS","FAIL")</f>
        <v>PASS</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8" min="1" style="0" width="34"/>
  </cols>
  <sheetData>
    <row r="1" customFormat="false" ht="15" hidden="false" customHeight="false" outlineLevel="0" collapsed="false">
      <c r="A1" s="18" t="s">
        <v>168</v>
      </c>
    </row>
    <row r="3" customFormat="false" ht="15" hidden="false" customHeight="false" outlineLevel="0" collapsed="false">
      <c r="A3" s="21" t="s">
        <v>83</v>
      </c>
      <c r="B3" s="21" t="s">
        <v>134</v>
      </c>
      <c r="C3" s="21" t="s">
        <v>45</v>
      </c>
      <c r="D3" s="21" t="s">
        <v>46</v>
      </c>
      <c r="E3" s="21" t="s">
        <v>62</v>
      </c>
      <c r="F3" s="21" t="s">
        <v>63</v>
      </c>
      <c r="G3" s="21" t="s">
        <v>64</v>
      </c>
      <c r="H3" s="21" t="s">
        <v>67</v>
      </c>
    </row>
    <row r="4" customFormat="false" ht="15" hidden="false" customHeight="false" outlineLevel="0" collapsed="false">
      <c r="A4" s="19" t="s">
        <v>88</v>
      </c>
      <c r="B4" s="19" t="s">
        <v>141</v>
      </c>
      <c r="C4" s="19" t="s">
        <v>169</v>
      </c>
      <c r="D4" s="19" t="s">
        <v>170</v>
      </c>
      <c r="E4" s="19" t="s">
        <v>171</v>
      </c>
      <c r="F4" s="19" t="s">
        <v>172</v>
      </c>
      <c r="G4" s="19" t="s">
        <v>171</v>
      </c>
      <c r="H4" s="19" t="s">
        <v>173</v>
      </c>
    </row>
    <row r="5" customFormat="false" ht="15" hidden="false" customHeight="false" outlineLevel="0" collapsed="false">
      <c r="A5" s="19" t="s">
        <v>93</v>
      </c>
      <c r="B5" s="19" t="s">
        <v>152</v>
      </c>
      <c r="C5" s="19" t="s">
        <v>174</v>
      </c>
      <c r="D5" s="19" t="s">
        <v>175</v>
      </c>
      <c r="E5" s="19" t="s">
        <v>176</v>
      </c>
      <c r="F5" s="19" t="s">
        <v>177</v>
      </c>
      <c r="G5" s="19" t="s">
        <v>177</v>
      </c>
      <c r="H5" s="19" t="s">
        <v>178</v>
      </c>
    </row>
    <row r="6" customFormat="false" ht="15" hidden="false" customHeight="false" outlineLevel="0" collapsed="false">
      <c r="A6" s="19" t="s">
        <v>98</v>
      </c>
      <c r="B6" s="19" t="s">
        <v>154</v>
      </c>
      <c r="C6" s="19" t="s">
        <v>171</v>
      </c>
      <c r="D6" s="19" t="s">
        <v>179</v>
      </c>
      <c r="E6" s="19" t="s">
        <v>180</v>
      </c>
      <c r="F6" s="19" t="s">
        <v>181</v>
      </c>
      <c r="G6" s="19" t="s">
        <v>181</v>
      </c>
      <c r="H6" s="19" t="s">
        <v>182</v>
      </c>
    </row>
    <row r="7" customFormat="false" ht="15" hidden="false" customHeight="false" outlineLevel="0" collapsed="false">
      <c r="A7" s="19" t="s">
        <v>103</v>
      </c>
      <c r="B7" s="19" t="s">
        <v>146</v>
      </c>
      <c r="D7" s="19" t="s">
        <v>171</v>
      </c>
      <c r="H7" s="19" t="s">
        <v>183</v>
      </c>
    </row>
    <row r="8" customFormat="false" ht="15" hidden="false" customHeight="false" outlineLevel="0" collapsed="false">
      <c r="A8" s="19" t="s">
        <v>108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2026-10-08T18:23:43Z</dcterms:created>
  <dc:creator>openpyxl</dc:creator>
  <dc:description/>
  <dc:language>en-US</dc:language>
  <cp:lastModifiedBy/>
  <dcterms:modified xsi:type="dcterms:W3CDTF">2026-10-08T18:23:43Z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